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Budget-zv2\мои документы\Учет к бюджету 2024 года\"/>
    </mc:Choice>
  </mc:AlternateContent>
  <xr:revisionPtr revIDLastSave="0" documentId="13_ncr:1_{A844F748-7795-40F7-96D5-C2BD0115E9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ходы" sheetId="2" r:id="rId1"/>
    <sheet name="Расходы" sheetId="4" r:id="rId2"/>
  </sheets>
  <definedNames>
    <definedName name="_xlnm.Print_Titles" localSheetId="0">Доходы!$3:$4</definedName>
  </definedNames>
  <calcPr calcId="191029"/>
</workbook>
</file>

<file path=xl/calcChain.xml><?xml version="1.0" encoding="utf-8"?>
<calcChain xmlns="http://schemas.openxmlformats.org/spreadsheetml/2006/main">
  <c r="H61" i="2" l="1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G23" i="2"/>
  <c r="F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G4" i="2"/>
  <c r="H4" i="2" s="1"/>
  <c r="F4" i="2"/>
  <c r="H23" i="2" l="1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<sst xmlns="http://schemas.openxmlformats.org/spreadsheetml/2006/main" count="433" uniqueCount="256">
  <si>
    <t xml:space="preserve"> тыс. руб.</t>
  </si>
  <si>
    <t>Код БКД</t>
  </si>
  <si>
    <t>Наименование</t>
  </si>
  <si>
    <t>% исполнения</t>
  </si>
  <si>
    <t>Причины отклонения</t>
  </si>
  <si>
    <t>10102010</t>
  </si>
  <si>
    <t>01</t>
  </si>
  <si>
    <t>0000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</si>
  <si>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</si>
  <si>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</si>
  <si>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10302000</t>
  </si>
  <si>
    <t>Акцизы по подакцизным товарам (продукции), производимым на территории Российской Федерации</t>
  </si>
  <si>
    <t>10501000</t>
  </si>
  <si>
    <t>00</t>
  </si>
  <si>
    <t>Налог, взимаемый в связи с применением упрощенной системы налогообложения</t>
  </si>
  <si>
    <t>10503000</t>
  </si>
  <si>
    <t>Единый сельскохозяйственный налог</t>
  </si>
  <si>
    <t>10504000</t>
  </si>
  <si>
    <t>Налог, взымаемый в связи с применением патентной системы налогообложения, зачисляемый в бюджеты мунципальных районов</t>
  </si>
  <si>
    <t>10601000</t>
  </si>
  <si>
    <t>Налог на имущество физических лиц</t>
  </si>
  <si>
    <t>10606030</t>
  </si>
  <si>
    <t>Земельный налог с организаций</t>
  </si>
  <si>
    <t>10606040</t>
  </si>
  <si>
    <t>Земельный налог с физических лиц</t>
  </si>
  <si>
    <t>10701020</t>
  </si>
  <si>
    <t>Налог на добычу общераспространенных полезных ископаемых</t>
  </si>
  <si>
    <t>11105012</t>
  </si>
  <si>
    <t>14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</si>
  <si>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</si>
  <si>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</si>
  <si>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11105074</t>
  </si>
  <si>
    <t>Доходы от сдачи в аренду имущества, составляющего казну муниципальных округов (за исключением земельных участков)</t>
  </si>
  <si>
    <t>11109044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</si>
  <si>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</si>
  <si>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11201000</t>
  </si>
  <si>
    <t>Плата за выбросы загрязняющих веществ в атмосферный воздух стационарными объектами</t>
  </si>
  <si>
    <t>11302994</t>
  </si>
  <si>
    <t>130</t>
  </si>
  <si>
    <t>Прочие доходы от компенсации затрат бюджетов муниципальных округов</t>
  </si>
  <si>
    <t>11406023</t>
  </si>
  <si>
    <t>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</si>
  <si>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</si>
  <si>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11607090</t>
  </si>
  <si>
    <t>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</si>
  <si>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</si>
  <si>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150</t>
  </si>
  <si>
    <t>20215001</t>
  </si>
  <si>
    <t>20215002</t>
  </si>
  <si>
    <t>Дотации бюджетам муниципальных округов на поддержку мер по обеспечению сбалансированности бюджетов</t>
  </si>
  <si>
    <t>20219999</t>
  </si>
  <si>
    <t>Прочие дотации бюджетам муниципальных округов</t>
  </si>
  <si>
    <t>20225065</t>
  </si>
  <si>
    <t>20225098</t>
  </si>
  <si>
    <t>20225304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</si>
  <si>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</si>
  <si>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20225467</t>
  </si>
  <si>
    <t>20225497</t>
  </si>
  <si>
    <t>Субсидии бюджетам муниципальных округов на реализацию мероприятий по обеспечению жильем молодых семей</t>
  </si>
  <si>
    <t>20225511</t>
  </si>
  <si>
    <t>20225519</t>
  </si>
  <si>
    <t>20225555</t>
  </si>
  <si>
    <t>Субсидии бюджетам муниципальных округов на реализацию программ формирования современной городской среды</t>
  </si>
  <si>
    <t>20229999</t>
  </si>
  <si>
    <t>0102</t>
  </si>
  <si>
    <t>0103</t>
  </si>
  <si>
    <t>Субсидии на реализацию мероприятий в области поддержки и развития коммунального хозяйства, направленных на повышение надежности, устойчивости и экономичности жилищно-коммунального хозяйства в Удмуртской Республике</t>
  </si>
  <si>
    <t>0105</t>
  </si>
  <si>
    <t>Субсидии на содержание автомобильных дорог местного значения и искусственных сооружений на них, по которым проходят маршруты школьных автобусов</t>
  </si>
  <si>
    <t>0106</t>
  </si>
  <si>
    <t>Субсидии на расходы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</si>
  <si>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0109</t>
  </si>
  <si>
    <t>Субсидии на капитальный ремонт и ремонт автомобильных дорог местного значения и искусственных сооружений на них, в том числе на проектирование, включая капитальный ремонт и ремонт автомобильных дорог местного значения - подъездных автодорог к садовым некоммерческим товариществам</t>
  </si>
  <si>
    <t>0117</t>
  </si>
  <si>
    <t>Субсидии на реализацию мероприятий по организации отдыха детей в каникулярное время</t>
  </si>
  <si>
    <t>0119</t>
  </si>
  <si>
    <t>Субсидии на организацию питания обучающихся муниципальных общеобразовательных организаций, находящихся на территории Удмуртской Республики</t>
  </si>
  <si>
    <t>20230024</t>
  </si>
  <si>
    <t>0202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</si>
  <si>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</si>
  <si>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0203</t>
  </si>
  <si>
    <t>Субвенции  на осуществление отдельных государственных полномочий Удмуртской Республики 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</t>
  </si>
  <si>
    <t>0205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</si>
  <si>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</si>
  <si>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0206</t>
  </si>
  <si>
    <t>Субвенции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</si>
  <si>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>0208</t>
  </si>
  <si>
    <t>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</si>
  <si>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Заработная плата переходящая (в январе произведены только авансовые платежи)</t>
  </si>
  <si>
    <t>0209</t>
  </si>
  <si>
    <t>Субвенции на осуществление отдельных государственных полномочий Удмуртской Республики в области архивного дела</t>
  </si>
  <si>
    <t>0215</t>
  </si>
  <si>
    <t>Субвенции на  осуществление 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"О наделении органов местного самоуправления отдельными государственнымми полномочиями  Удмуртской Республики по государственному жилищному надзору и и лицензионному контролю и внесении изменений в статью 35 Закона Удмуртской республики "Об установлении административной ответственности за отделтьные виды правонарушений"</t>
  </si>
  <si>
    <t>0216</t>
  </si>
  <si>
    <t>Субвенции на осуществление отдельных государственных полномочий по созданию и организации деятельности административных комиссий</t>
  </si>
  <si>
    <t>0218</t>
  </si>
  <si>
    <t>Cубвенции  на обеспечение осуществления 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отдельных государственных полномочий, за исключением расходов на осуществление деятельности специалистов</t>
  </si>
  <si>
    <t>0220</t>
  </si>
  <si>
    <t>Субвенции на осуществление отдельных государственных полномочий Удмуртской Республики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</si>
  <si>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0222</t>
  </si>
  <si>
    <t>Субвенции осуществление отдельных государственных полномочий Удмуртской Республики по организации мероприятий при осуществлении деятельности по обращению с животными без владельцев</t>
  </si>
  <si>
    <t>0223</t>
  </si>
  <si>
    <t>Субвенции 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</si>
  <si>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20230029</t>
  </si>
  <si>
    <t>20235118</t>
  </si>
  <si>
    <t>20235120</t>
  </si>
  <si>
    <t>20235930</t>
  </si>
  <si>
    <t>20245303</t>
  </si>
  <si>
    <t>20245393</t>
  </si>
  <si>
    <t>20249999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</si>
  <si>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округам</t>
  </si>
  <si>
    <t>Исполнение бюджета муниципального образования "Муниципальный округ Можгинский район Удмуртской Республики" (причины отклонения от запланированных значений по расходам</t>
  </si>
  <si>
    <t>Единица измерения: руб.</t>
  </si>
  <si>
    <t>Наименование показателя</t>
  </si>
  <si>
    <t>Разд.</t>
  </si>
  <si>
    <t>Уточненная роспись/план</t>
  </si>
  <si>
    <t>Касс. расход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</si>
  <si>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</si>
  <si>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</si>
  <si>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</si>
  <si>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</si>
  <si>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Судебная система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</si>
  <si>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</si>
  <si>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</si>
  <si>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>0111</t>
  </si>
  <si>
    <t xml:space="preserve">      Другие общегосударственные вопросы</t>
  </si>
  <si>
    <t>0113</t>
  </si>
  <si>
    <t xml:space="preserve">      Мобилизационная и вневойсковая подготовка</t>
  </si>
  <si>
    <t xml:space="preserve">      Гражданская оборона</t>
  </si>
  <si>
    <t>0309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</si>
  <si>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</si>
  <si>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</si>
  <si>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</si>
  <si>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</si>
  <si>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Сельское хозяйство и рыболовство</t>
  </si>
  <si>
    <t>0405</t>
  </si>
  <si>
    <t xml:space="preserve">      Водное хозяйство</t>
  </si>
  <si>
    <t>0406</t>
  </si>
  <si>
    <t xml:space="preserve">      Дорожное хозяйство (дорожные фонды)</t>
  </si>
  <si>
    <t>0409</t>
  </si>
  <si>
    <t xml:space="preserve">      Другие вопросы в области национальной экономики</t>
  </si>
  <si>
    <t>0412</t>
  </si>
  <si>
    <t xml:space="preserve">      Жилищное хозяйство</t>
  </si>
  <si>
    <t>0501</t>
  </si>
  <si>
    <t xml:space="preserve">      Коммунальное хозяйство</t>
  </si>
  <si>
    <t>0502</t>
  </si>
  <si>
    <t xml:space="preserve">      Благоустройство</t>
  </si>
  <si>
    <t>0503</t>
  </si>
  <si>
    <t xml:space="preserve">      Другие вопросы в области жилищно-коммунального хозяйства</t>
  </si>
  <si>
    <t>0505</t>
  </si>
  <si>
    <t xml:space="preserve">      Другие вопросы в области охраны окружающей среды</t>
  </si>
  <si>
    <t>0605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</si>
  <si>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</si>
  <si>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</si>
  <si>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</si>
  <si>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</si>
  <si>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Дополнительное образование детей</t>
  </si>
  <si>
    <t>0703</t>
  </si>
  <si>
    <t xml:space="preserve">      Молодежная политика</t>
  </si>
  <si>
    <t>0707</t>
  </si>
  <si>
    <t xml:space="preserve">      Другие вопросы в области образования</t>
  </si>
  <si>
    <t>0709</t>
  </si>
  <si>
    <t xml:space="preserve">      Культура</t>
  </si>
  <si>
    <t>0801</t>
  </si>
  <si>
    <t xml:space="preserve">      Другие вопросы в области культуры, кинематографии</t>
  </si>
  <si>
    <t>0804</t>
  </si>
  <si>
    <t xml:space="preserve">      Пенсионное обеспечение</t>
  </si>
  <si>
    <t>1001</t>
  </si>
  <si>
    <t xml:space="preserve">      Социальное обеспечение населения</t>
  </si>
  <si>
    <t>1003</t>
  </si>
  <si>
    <t xml:space="preserve">      Охрана семьи и детства</t>
  </si>
  <si>
    <t>1004</t>
  </si>
  <si>
    <t xml:space="preserve">      Физическая культура</t>
  </si>
  <si>
    <t>1101</t>
  </si>
  <si>
    <t xml:space="preserve">      Массовый спорт</t>
  </si>
  <si>
    <t>1102</t>
  </si>
  <si>
    <t>ВСЕГО РАСХОДОВ:</t>
  </si>
  <si>
    <t>Прочие безвозмездные поступления в бюджеты муниципальных округов</t>
  </si>
  <si>
    <t>20704050</t>
  </si>
  <si>
    <t>20245179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</si>
  <si>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</si>
  <si>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Причины отклонений</t>
  </si>
  <si>
    <t xml:space="preserve">    ОБЩЕГОСУДАРСТВЕННЫЕ ВОПРОСЫ</t>
  </si>
  <si>
    <t>0100</t>
  </si>
  <si>
    <t xml:space="preserve">    НАЦИОНАЛЬНАЯ ОБОРОНА</t>
  </si>
  <si>
    <t>0200</t>
  </si>
  <si>
    <t xml:space="preserve">    НАЦИОНАЛЬНАЯ БЕЗОПАСНОСТЬ И ПРАВООХРАНИТЕЛЬНАЯ ДЕЯТЕЛЬНОСТЬ</t>
  </si>
  <si>
    <t>0300</t>
  </si>
  <si>
    <t xml:space="preserve">    НАЦИОНАЛЬНАЯ ЭКОНОМИКА</t>
  </si>
  <si>
    <t>0400</t>
  </si>
  <si>
    <t xml:space="preserve">    ЖИЛИЩНО-КОММУНАЛЬНОЕ ХОЗЯЙСТВО</t>
  </si>
  <si>
    <t>0500</t>
  </si>
  <si>
    <t>Не выполнен объем работ</t>
  </si>
  <si>
    <t xml:space="preserve">    ОХРАНА ОКРУЖАЮЩЕЙ СРЕДЫ</t>
  </si>
  <si>
    <t>0600</t>
  </si>
  <si>
    <t xml:space="preserve">    ОБРАЗОВАНИЕ</t>
  </si>
  <si>
    <t>0700</t>
  </si>
  <si>
    <t xml:space="preserve">    КУЛЬТУРА, КИНЕМАТОГРАФИЯ</t>
  </si>
  <si>
    <t>0800</t>
  </si>
  <si>
    <t xml:space="preserve">    СОЦИАЛЬНАЯ ПОЛИТИКА</t>
  </si>
  <si>
    <t>1000</t>
  </si>
  <si>
    <t xml:space="preserve">    ФИЗИЧЕСКАЯ КУЛЬТУРА И СПОРТ</t>
  </si>
  <si>
    <t>1100</t>
  </si>
  <si>
    <r>
      <t>за период с 01.01.20</t>
    </r>
    <r>
      <rPr>
        <b/>
        <sz val="12"/>
        <color rgb="FF000000"/>
        <rFont val="Arial Cyr"/>
        <charset val="204"/>
      </rPr>
      <t>24</t>
    </r>
    <r>
      <rPr>
        <b/>
        <sz val="12"/>
        <color rgb="FF000000"/>
        <rFont val="Arial Cyr"/>
      </rPr>
      <t>г. по 30.09.2024г.</t>
    </r>
  </si>
  <si>
    <t>Расходы планируются на 4 квартал 2024 г.</t>
  </si>
  <si>
    <t>не распределялся</t>
  </si>
  <si>
    <t>резервные средства не распределялись</t>
  </si>
  <si>
    <t>Расходы планируются на 4 квартал 2024 г., не все контракты заключены</t>
  </si>
  <si>
    <t>Не все акты выставлены, заключаются контракты</t>
  </si>
  <si>
    <t>Конкурс среди сельхозтоваропроизводителей и награждение работников сельского хозяйства по графику в 4 кв.</t>
  </si>
  <si>
    <t>Не все контракты заключены, мероприятия запланированы на 4 кв.</t>
  </si>
  <si>
    <t xml:space="preserve">Не заключен контракт по капитальному ремонту гидросооружений с.Б.Пудга </t>
  </si>
  <si>
    <t>Контракты на ремонт дорожного полотна заключены не все. По заключенным контрактам срок исполения октябрь- ноябрь 2024г.</t>
  </si>
  <si>
    <t>Заключение контрактов запланировано на 4 квартал</t>
  </si>
  <si>
    <t>По фактической потребности</t>
  </si>
  <si>
    <t>Уточненный план на 2024 год</t>
  </si>
  <si>
    <t>10000000</t>
  </si>
  <si>
    <t>000</t>
  </si>
  <si>
    <t>НАЛОГОВЫЕ И НЕНАЛОГОВЫЕ ДОХОДЫ</t>
  </si>
  <si>
    <t>Срок оплаты налога за 2023 год до 1 декабря 2024 года</t>
  </si>
  <si>
    <t>В связи с переоценкой кадастровой стоимости земельных участков уменьшилась сумма налога.</t>
  </si>
  <si>
    <t>11101000</t>
  </si>
  <si>
    <t>Основная сумма платежей определна на 3-4 картал 2024 года</t>
  </si>
  <si>
    <t>Основная сумма платежей определна на 4 картал 2024 года</t>
  </si>
  <si>
    <t>Поступает дебиторская задолженность прошлых лет.</t>
  </si>
  <si>
    <t>11402040</t>
  </si>
  <si>
    <t>410</t>
  </si>
  <si>
    <t>Доходы от реализации имущества, находящегося в государственной и муниципальной собственнсти (за исключением движимого имущества бюджетных и автономных учреждений, а также имущества государственных и муниципальных унитарных предриятий, в том числе казенных)</t>
  </si>
  <si>
    <t>20000000</t>
  </si>
  <si>
    <t>БЕЗВОЗМЕЗДНЫЕ ПОСТУПЛЕНИЯ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</si>
  <si>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</si>
  <si>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реализацию государственных программ субъектов Российской Федерации в области использования и охраны водных объектов</t>
  </si>
  <si>
    <t>Финансирование из бюджета УР осуществляется под заявки.  Срок исполнения контракта не наступил.</t>
  </si>
  <si>
    <t xml:space="preserve">      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</si>
  <si>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Финансирование из бюджета УР осуществляется под заявки Управления образования. </t>
  </si>
  <si>
    <t xml:space="preserve">Субсидии бюджетам муниципальных округов на проведение комплексных кадастровых работ
</t>
  </si>
  <si>
    <t xml:space="preserve">Финансирование из бюджета УР осуществляется под заявки Администрации района. </t>
  </si>
  <si>
    <t xml:space="preserve">Субсидии бюджетам муниципальных округов на поддержку отрасли культуры
</t>
  </si>
  <si>
    <t xml:space="preserve">Финансирование из бюджета УР осуществляется под заявки Управления культуры. </t>
  </si>
  <si>
    <t xml:space="preserve"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</si>
  <si>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Финансирование из бюджета УР осуществляется под заявки Админитрации района. Срок исполнения контракта не наступил.</t>
  </si>
  <si>
    <t xml:space="preserve">Финансирование из бюджета УР осуществляется под заявки Админитрации района. 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</si>
  <si>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</si>
  <si>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</si>
  <si>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</si>
  <si>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государственную регистрацию актов гражданского состояния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</si>
  <si>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</si>
  <si>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округов на финансовое обеспечение дорожной деятельности</t>
  </si>
  <si>
    <t>Прочие межбюджетные трансферты, передаваемые бюджетам муниципальных округов</t>
  </si>
  <si>
    <t>Исполнение за 3 пквартал 2024 год</t>
  </si>
  <si>
    <t>В связи  с прекращением деятельности на территории района  3 обособленных организаций, а так же со сменой юридического адреса в г.Можга 2 организаций  выпадающие доходы местного бюджета в 2024 году по НДФЛ  составили в размере 15 662 тыс. руб.</t>
  </si>
  <si>
    <t>Исполнение бюджета по доходам муниципального образования "Муниципальный округ                                                                                                               Можгинский район Удмуртской Республики" за 9 месяцев 2024 год (причины отклонения от запланированных значений по доходам)</t>
  </si>
  <si>
    <t xml:space="preserve">Срок выполнения кадастровых работ до 31.12.2024г. </t>
  </si>
  <si>
    <t>Контракт на ремонт муницпального жилья планируется заключить в октябре 2024г.</t>
  </si>
  <si>
    <t>Работы запланированы на 4 квартал 2024г.</t>
  </si>
  <si>
    <t>Резерв не распределялся, контракты не заключались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</si>
</sst>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#,##0\ _₽"/>
    <numFmt numFmtId="166" formatCode="#,##0.0\ _₽"/>
    <numFmt numFmtId="167" formatCode="#,##0.0"/>
  </numFmts>
  <fonts count="2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Arial Cyr"/>
      <charset val="204"/>
    </font>
    <font>
      <sz val="10"/>
      <name val="Arial Cyr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</cellStyleXfs>
  <cellXfs count="88">
    <xf numFmtId="0" fontId="0" fillId="0" borderId="0" xfId="0"/>
    <xf numFmtId="0" fontId="0" fillId="5" borderId="0" xfId="0" applyFill="1"/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0" fontId="8" fillId="5" borderId="0" xfId="0" applyFont="1" applyFill="1" applyAlignment="1">
      <alignment horizontal="right"/>
    </xf>
    <xf numFmtId="0" fontId="8" fillId="5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/>
    </xf>
    <xf numFmtId="0" fontId="9" fillId="5" borderId="0" xfId="0" applyFont="1" applyFill="1"/>
    <xf numFmtId="0" fontId="8" fillId="0" borderId="0" xfId="0" applyFont="1"/>
    <xf numFmtId="0" fontId="13" fillId="0" borderId="0" xfId="0" applyFont="1"/>
    <xf numFmtId="167" fontId="13" fillId="0" borderId="0" xfId="0" applyNumberFormat="1" applyFont="1"/>
    <xf numFmtId="0" fontId="10" fillId="0" borderId="5" xfId="0" applyFont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Protection="1">
      <protection locked="0"/>
    </xf>
    <xf numFmtId="0" fontId="1" fillId="0" borderId="1" xfId="2"/>
    <xf numFmtId="0" fontId="1" fillId="0" borderId="1" xfId="2" applyAlignment="1">
      <alignment horizontal="left" wrapText="1"/>
    </xf>
    <xf numFmtId="0" fontId="1" fillId="0" borderId="2" xfId="9" applyAlignment="1">
      <alignment vertical="top" wrapText="1"/>
    </xf>
    <xf numFmtId="1" fontId="1" fillId="0" borderId="2" xfId="10" applyNumberFormat="1" applyAlignment="1">
      <alignment horizontal="center" vertical="top" shrinkToFit="1"/>
    </xf>
    <xf numFmtId="4" fontId="1" fillId="0" borderId="2" xfId="11" applyFont="1" applyFill="1">
      <alignment horizontal="right" vertical="top" shrinkToFit="1"/>
    </xf>
    <xf numFmtId="167" fontId="1" fillId="0" borderId="2" xfId="11" applyNumberFormat="1" applyFont="1" applyFill="1">
      <alignment horizontal="right" vertical="top" shrinkToFit="1"/>
    </xf>
    <xf numFmtId="4" fontId="1" fillId="0" borderId="2" xfId="11" applyFont="1" applyFill="1" applyAlignment="1">
      <alignment horizontal="left" vertical="top" wrapText="1" shrinkToFit="1"/>
    </xf>
    <xf numFmtId="4" fontId="3" fillId="0" borderId="2" xfId="13" applyFont="1">
      <alignment horizontal="right" vertical="top" shrinkToFit="1"/>
    </xf>
    <xf numFmtId="167" fontId="3" fillId="0" borderId="2" xfId="11" applyNumberFormat="1" applyFill="1">
      <alignment horizontal="right" vertical="top" shrinkToFit="1"/>
    </xf>
    <xf numFmtId="4" fontId="3" fillId="0" borderId="2" xfId="13" applyFont="1" applyAlignment="1">
      <alignment horizontal="left" vertical="top" wrapText="1" shrinkToFit="1"/>
    </xf>
    <xf numFmtId="0" fontId="3" fillId="0" borderId="1" xfId="2" applyFont="1"/>
    <xf numFmtId="0" fontId="16" fillId="0" borderId="0" xfId="0" applyFont="1" applyProtection="1">
      <protection locked="0"/>
    </xf>
    <xf numFmtId="0" fontId="1" fillId="0" borderId="1" xfId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0" fontId="17" fillId="0" borderId="0" xfId="0" applyFont="1" applyProtection="1">
      <protection locked="0"/>
    </xf>
    <xf numFmtId="4" fontId="19" fillId="0" borderId="2" xfId="11" applyFont="1" applyFill="1" applyAlignment="1">
      <alignment horizontal="left" vertical="top" wrapText="1" shrinkToFit="1"/>
    </xf>
    <xf numFmtId="0" fontId="1" fillId="0" borderId="5" xfId="2" applyBorder="1" applyAlignment="1">
      <alignment vertical="top" wrapText="1"/>
    </xf>
    <xf numFmtId="49" fontId="13" fillId="5" borderId="5" xfId="0" applyNumberFormat="1" applyFont="1" applyFill="1" applyBorder="1"/>
    <xf numFmtId="164" fontId="13" fillId="5" borderId="5" xfId="0" applyNumberFormat="1" applyFont="1" applyFill="1" applyBorder="1" applyAlignment="1">
      <alignment wrapText="1"/>
    </xf>
    <xf numFmtId="166" fontId="13" fillId="0" borderId="5" xfId="0" applyNumberFormat="1" applyFont="1" applyBorder="1" applyAlignment="1">
      <alignment shrinkToFit="1"/>
    </xf>
    <xf numFmtId="165" fontId="12" fillId="5" borderId="5" xfId="0" applyNumberFormat="1" applyFont="1" applyFill="1" applyBorder="1" applyAlignment="1">
      <alignment shrinkToFit="1"/>
    </xf>
    <xf numFmtId="0" fontId="13" fillId="5" borderId="0" xfId="0" applyFont="1" applyFill="1"/>
    <xf numFmtId="0" fontId="14" fillId="5" borderId="5" xfId="0" applyFont="1" applyFill="1" applyBorder="1" applyAlignment="1">
      <alignment wrapText="1"/>
    </xf>
    <xf numFmtId="49" fontId="8" fillId="5" borderId="5" xfId="0" applyNumberFormat="1" applyFont="1" applyFill="1" applyBorder="1"/>
    <xf numFmtId="0" fontId="20" fillId="6" borderId="12" xfId="0" applyFont="1" applyFill="1" applyBorder="1" applyAlignment="1">
      <alignment horizontal="left" vertical="center" wrapText="1"/>
    </xf>
    <xf numFmtId="49" fontId="8" fillId="5" borderId="7" xfId="0" applyNumberFormat="1" applyFont="1" applyFill="1" applyBorder="1"/>
    <xf numFmtId="49" fontId="8" fillId="0" borderId="5" xfId="0" applyNumberFormat="1" applyFont="1" applyBorder="1"/>
    <xf numFmtId="49" fontId="8" fillId="5" borderId="8" xfId="0" applyNumberFormat="1" applyFont="1" applyFill="1" applyBorder="1"/>
    <xf numFmtId="49" fontId="21" fillId="5" borderId="5" xfId="0" applyNumberFormat="1" applyFont="1" applyFill="1" applyBorder="1"/>
    <xf numFmtId="0" fontId="8" fillId="5" borderId="5" xfId="0" applyFont="1" applyFill="1" applyBorder="1" applyAlignment="1">
      <alignment vertical="center" wrapText="1"/>
    </xf>
    <xf numFmtId="49" fontId="8" fillId="0" borderId="5" xfId="0" applyNumberFormat="1" applyFont="1" applyBorder="1" applyAlignment="1">
      <alignment horizontal="center"/>
    </xf>
    <xf numFmtId="164" fontId="8" fillId="5" borderId="5" xfId="0" applyNumberFormat="1" applyFont="1" applyFill="1" applyBorder="1" applyAlignment="1">
      <alignment vertical="center" wrapText="1"/>
    </xf>
    <xf numFmtId="166" fontId="8" fillId="0" borderId="5" xfId="0" applyNumberFormat="1" applyFont="1" applyBorder="1" applyAlignment="1">
      <alignment vertical="center" shrinkToFit="1"/>
    </xf>
    <xf numFmtId="166" fontId="9" fillId="5" borderId="5" xfId="0" applyNumberFormat="1" applyFont="1" applyFill="1" applyBorder="1" applyAlignment="1">
      <alignment vertical="center" shrinkToFit="1"/>
    </xf>
    <xf numFmtId="165" fontId="9" fillId="5" borderId="5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6" fontId="11" fillId="5" borderId="5" xfId="0" applyNumberFormat="1" applyFont="1" applyFill="1" applyBorder="1" applyAlignment="1">
      <alignment vertical="center" shrinkToFit="1"/>
    </xf>
    <xf numFmtId="0" fontId="13" fillId="0" borderId="0" xfId="0" applyFont="1" applyAlignment="1">
      <alignment vertical="center"/>
    </xf>
    <xf numFmtId="166" fontId="21" fillId="0" borderId="5" xfId="0" applyNumberFormat="1" applyFont="1" applyBorder="1" applyAlignment="1">
      <alignment vertical="center" shrinkToFit="1"/>
    </xf>
    <xf numFmtId="0" fontId="8" fillId="5" borderId="0" xfId="0" applyFont="1" applyFill="1" applyAlignment="1">
      <alignment vertical="center" wrapText="1"/>
    </xf>
    <xf numFmtId="0" fontId="15" fillId="0" borderId="5" xfId="0" applyFont="1" applyBorder="1" applyAlignment="1">
      <alignment vertical="center" wrapText="1"/>
    </xf>
    <xf numFmtId="166" fontId="9" fillId="0" borderId="5" xfId="0" applyNumberFormat="1" applyFont="1" applyBorder="1" applyAlignment="1">
      <alignment vertical="center" shrinkToFit="1"/>
    </xf>
    <xf numFmtId="164" fontId="13" fillId="5" borderId="5" xfId="0" applyNumberFormat="1" applyFont="1" applyFill="1" applyBorder="1" applyAlignment="1">
      <alignment vertical="center" wrapText="1"/>
    </xf>
    <xf numFmtId="166" fontId="13" fillId="0" borderId="5" xfId="0" applyNumberFormat="1" applyFont="1" applyBorder="1" applyAlignment="1">
      <alignment vertical="center" shrinkToFit="1"/>
    </xf>
    <xf numFmtId="165" fontId="8" fillId="0" borderId="5" xfId="0" applyNumberFormat="1" applyFont="1" applyBorder="1" applyAlignment="1">
      <alignment horizontal="right" vertical="center" shrinkToFit="1"/>
    </xf>
    <xf numFmtId="166" fontId="9" fillId="0" borderId="8" xfId="0" applyNumberFormat="1" applyFont="1" applyBorder="1" applyAlignment="1">
      <alignment vertical="center" shrinkToFit="1"/>
    </xf>
    <xf numFmtId="164" fontId="21" fillId="5" borderId="5" xfId="0" applyNumberFormat="1" applyFont="1" applyFill="1" applyBorder="1" applyAlignment="1">
      <alignment vertical="center" wrapText="1"/>
    </xf>
    <xf numFmtId="166" fontId="9" fillId="5" borderId="8" xfId="0" applyNumberFormat="1" applyFont="1" applyFill="1" applyBorder="1" applyAlignment="1">
      <alignment vertical="center" shrinkToFit="1"/>
    </xf>
    <xf numFmtId="164" fontId="8" fillId="0" borderId="5" xfId="0" applyNumberFormat="1" applyFont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166" fontId="8" fillId="0" borderId="8" xfId="0" applyNumberFormat="1" applyFont="1" applyBorder="1" applyAlignment="1">
      <alignment vertical="center" shrinkToFit="1"/>
    </xf>
    <xf numFmtId="0" fontId="14" fillId="0" borderId="5" xfId="0" applyFont="1" applyBorder="1" applyAlignment="1">
      <alignment vertical="center" wrapText="1"/>
    </xf>
    <xf numFmtId="166" fontId="9" fillId="0" borderId="9" xfId="0" applyNumberFormat="1" applyFont="1" applyBorder="1" applyAlignment="1">
      <alignment vertical="center" shrinkToFit="1"/>
    </xf>
    <xf numFmtId="0" fontId="10" fillId="0" borderId="9" xfId="0" applyFont="1" applyBorder="1" applyAlignment="1">
      <alignment vertical="center" wrapText="1"/>
    </xf>
    <xf numFmtId="166" fontId="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6" fontId="9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/>
    </xf>
    <xf numFmtId="0" fontId="1" fillId="0" borderId="2" xfId="6">
      <alignment horizontal="center" vertical="center" wrapText="1"/>
    </xf>
    <xf numFmtId="0" fontId="3" fillId="0" borderId="2" xfId="15" applyNumberFormat="1" applyAlignment="1">
      <alignment horizontal="left"/>
    </xf>
    <xf numFmtId="1" fontId="3" fillId="0" borderId="2" xfId="15" applyAlignment="1">
      <alignment horizontal="left"/>
    </xf>
    <xf numFmtId="0" fontId="1" fillId="0" borderId="1" xfId="1">
      <alignment horizontal="left" wrapText="1"/>
    </xf>
    <xf numFmtId="10" fontId="3" fillId="0" borderId="2" xfId="18" applyFill="1" applyAlignment="1">
      <alignment horizontal="center" vertical="top" wrapText="1"/>
    </xf>
    <xf numFmtId="0" fontId="2" fillId="0" borderId="1" xfId="3" applyAlignment="1">
      <alignment horizontal="center"/>
    </xf>
    <xf numFmtId="0" fontId="1" fillId="0" borderId="1" xfId="4" applyFont="1" applyAlignment="1">
      <alignment horizontal="right"/>
    </xf>
    <xf numFmtId="0" fontId="1" fillId="0" borderId="10" xfId="6" applyBorder="1">
      <alignment horizontal="center" vertical="center" wrapText="1"/>
    </xf>
    <xf numFmtId="0" fontId="1" fillId="0" borderId="11" xfId="6" applyBorder="1">
      <alignment horizontal="center" vertical="center" wrapText="1"/>
    </xf>
  </cellXfs>
  <cellStyles count="25">
    <cellStyle name="br" xfId="21" xr:uid="{00000000-0005-0000-0000-000000000000}"/>
    <cellStyle name="col" xfId="20" xr:uid="{00000000-0005-0000-0000-000001000000}"/>
    <cellStyle name="style0" xfId="22" xr:uid="{00000000-0005-0000-0000-000002000000}"/>
    <cellStyle name="td" xfId="23" xr:uid="{00000000-0005-0000-0000-000003000000}"/>
    <cellStyle name="tr" xfId="19" xr:uid="{00000000-0005-0000-0000-000004000000}"/>
    <cellStyle name="xl21" xfId="24" xr:uid="{00000000-0005-0000-0000-000005000000}"/>
    <cellStyle name="xl22" xfId="6" xr:uid="{00000000-0005-0000-0000-000006000000}"/>
    <cellStyle name="xl23" xfId="8" xr:uid="{00000000-0005-0000-0000-000007000000}"/>
    <cellStyle name="xl24" xfId="2" xr:uid="{00000000-0005-0000-0000-000008000000}"/>
    <cellStyle name="xl25" xfId="10" xr:uid="{00000000-0005-0000-0000-000009000000}"/>
    <cellStyle name="xl26" xfId="15" xr:uid="{00000000-0005-0000-0000-00000A000000}"/>
    <cellStyle name="xl27" xfId="16" xr:uid="{00000000-0005-0000-0000-00000B000000}"/>
    <cellStyle name="xl28" xfId="13" xr:uid="{00000000-0005-0000-0000-00000C000000}"/>
    <cellStyle name="xl29" xfId="17" xr:uid="{00000000-0005-0000-0000-00000D000000}"/>
    <cellStyle name="xl30" xfId="1" xr:uid="{00000000-0005-0000-0000-00000E000000}"/>
    <cellStyle name="xl31" xfId="7" xr:uid="{00000000-0005-0000-0000-00000F000000}"/>
    <cellStyle name="xl32" xfId="14" xr:uid="{00000000-0005-0000-0000-000010000000}"/>
    <cellStyle name="xl33" xfId="18" xr:uid="{00000000-0005-0000-0000-000011000000}"/>
    <cellStyle name="xl34" xfId="3" xr:uid="{00000000-0005-0000-0000-000012000000}"/>
    <cellStyle name="xl35" xfId="4" xr:uid="{00000000-0005-0000-0000-000013000000}"/>
    <cellStyle name="xl36" xfId="5" xr:uid="{00000000-0005-0000-0000-000014000000}"/>
    <cellStyle name="xl37" xfId="9" xr:uid="{00000000-0005-0000-0000-000015000000}"/>
    <cellStyle name="xl38" xfId="11" xr:uid="{00000000-0005-0000-0000-000016000000}"/>
    <cellStyle name="xl39" xfId="12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showGridLines="0" showZeros="0" zoomScale="130" zoomScaleNormal="130" zoomScaleSheetLayoutView="100" workbookViewId="0">
      <pane ySplit="3" topLeftCell="A47" activePane="bottomLeft" state="frozen"/>
      <selection pane="bottomLeft" activeCell="E3" sqref="E3"/>
    </sheetView>
  </sheetViews>
  <sheetFormatPr defaultRowHeight="15" x14ac:dyDescent="0.25"/>
  <cols>
    <col min="1" max="1" width="10.140625" style="15" bestFit="1" customWidth="1"/>
    <col min="2" max="2" width="3.28515625" style="15" customWidth="1"/>
    <col min="3" max="3" width="5.5703125" style="15" bestFit="1" customWidth="1"/>
    <col min="4" max="4" width="4.85546875" style="16" bestFit="1" customWidth="1"/>
    <col min="5" max="5" width="47.85546875" customWidth="1"/>
    <col min="6" max="7" width="14.85546875" customWidth="1"/>
    <col min="8" max="8" width="10.7109375" style="11" customWidth="1"/>
    <col min="9" max="9" width="15.85546875" hidden="1" customWidth="1"/>
    <col min="10" max="10" width="31.42578125" customWidth="1"/>
    <col min="11" max="11" width="26.140625" customWidth="1"/>
    <col min="257" max="257" width="10.140625" bestFit="1" customWidth="1"/>
    <col min="258" max="258" width="3.28515625" customWidth="1"/>
    <col min="259" max="259" width="5.5703125" bestFit="1" customWidth="1"/>
    <col min="260" max="260" width="4.85546875" bestFit="1" customWidth="1"/>
    <col min="261" max="261" width="47.85546875" customWidth="1"/>
    <col min="262" max="263" width="14.85546875" customWidth="1"/>
    <col min="264" max="264" width="10.7109375" customWidth="1"/>
    <col min="265" max="265" width="0" hidden="1" customWidth="1"/>
    <col min="266" max="266" width="31.42578125" customWidth="1"/>
    <col min="267" max="267" width="26.140625" customWidth="1"/>
    <col min="513" max="513" width="10.140625" bestFit="1" customWidth="1"/>
    <col min="514" max="514" width="3.28515625" customWidth="1"/>
    <col min="515" max="515" width="5.5703125" bestFit="1" customWidth="1"/>
    <col min="516" max="516" width="4.85546875" bestFit="1" customWidth="1"/>
    <col min="517" max="517" width="47.85546875" customWidth="1"/>
    <col min="518" max="519" width="14.85546875" customWidth="1"/>
    <col min="520" max="520" width="10.7109375" customWidth="1"/>
    <col min="521" max="521" width="0" hidden="1" customWidth="1"/>
    <col min="522" max="522" width="31.42578125" customWidth="1"/>
    <col min="523" max="523" width="26.140625" customWidth="1"/>
    <col min="769" max="769" width="10.140625" bestFit="1" customWidth="1"/>
    <col min="770" max="770" width="3.28515625" customWidth="1"/>
    <col min="771" max="771" width="5.5703125" bestFit="1" customWidth="1"/>
    <col min="772" max="772" width="4.85546875" bestFit="1" customWidth="1"/>
    <col min="773" max="773" width="47.85546875" customWidth="1"/>
    <col min="774" max="775" width="14.85546875" customWidth="1"/>
    <col min="776" max="776" width="10.7109375" customWidth="1"/>
    <col min="777" max="777" width="0" hidden="1" customWidth="1"/>
    <col min="778" max="778" width="31.42578125" customWidth="1"/>
    <col min="779" max="779" width="26.140625" customWidth="1"/>
    <col min="1025" max="1025" width="10.140625" bestFit="1" customWidth="1"/>
    <col min="1026" max="1026" width="3.28515625" customWidth="1"/>
    <col min="1027" max="1027" width="5.5703125" bestFit="1" customWidth="1"/>
    <col min="1028" max="1028" width="4.85546875" bestFit="1" customWidth="1"/>
    <col min="1029" max="1029" width="47.85546875" customWidth="1"/>
    <col min="1030" max="1031" width="14.85546875" customWidth="1"/>
    <col min="1032" max="1032" width="10.7109375" customWidth="1"/>
    <col min="1033" max="1033" width="0" hidden="1" customWidth="1"/>
    <col min="1034" max="1034" width="31.42578125" customWidth="1"/>
    <col min="1035" max="1035" width="26.140625" customWidth="1"/>
    <col min="1281" max="1281" width="10.140625" bestFit="1" customWidth="1"/>
    <col min="1282" max="1282" width="3.28515625" customWidth="1"/>
    <col min="1283" max="1283" width="5.5703125" bestFit="1" customWidth="1"/>
    <col min="1284" max="1284" width="4.85546875" bestFit="1" customWidth="1"/>
    <col min="1285" max="1285" width="47.85546875" customWidth="1"/>
    <col min="1286" max="1287" width="14.85546875" customWidth="1"/>
    <col min="1288" max="1288" width="10.7109375" customWidth="1"/>
    <col min="1289" max="1289" width="0" hidden="1" customWidth="1"/>
    <col min="1290" max="1290" width="31.42578125" customWidth="1"/>
    <col min="1291" max="1291" width="26.140625" customWidth="1"/>
    <col min="1537" max="1537" width="10.140625" bestFit="1" customWidth="1"/>
    <col min="1538" max="1538" width="3.28515625" customWidth="1"/>
    <col min="1539" max="1539" width="5.5703125" bestFit="1" customWidth="1"/>
    <col min="1540" max="1540" width="4.85546875" bestFit="1" customWidth="1"/>
    <col min="1541" max="1541" width="47.85546875" customWidth="1"/>
    <col min="1542" max="1543" width="14.85546875" customWidth="1"/>
    <col min="1544" max="1544" width="10.7109375" customWidth="1"/>
    <col min="1545" max="1545" width="0" hidden="1" customWidth="1"/>
    <col min="1546" max="1546" width="31.42578125" customWidth="1"/>
    <col min="1547" max="1547" width="26.140625" customWidth="1"/>
    <col min="1793" max="1793" width="10.140625" bestFit="1" customWidth="1"/>
    <col min="1794" max="1794" width="3.28515625" customWidth="1"/>
    <col min="1795" max="1795" width="5.5703125" bestFit="1" customWidth="1"/>
    <col min="1796" max="1796" width="4.85546875" bestFit="1" customWidth="1"/>
    <col min="1797" max="1797" width="47.85546875" customWidth="1"/>
    <col min="1798" max="1799" width="14.85546875" customWidth="1"/>
    <col min="1800" max="1800" width="10.7109375" customWidth="1"/>
    <col min="1801" max="1801" width="0" hidden="1" customWidth="1"/>
    <col min="1802" max="1802" width="31.42578125" customWidth="1"/>
    <col min="1803" max="1803" width="26.140625" customWidth="1"/>
    <col min="2049" max="2049" width="10.140625" bestFit="1" customWidth="1"/>
    <col min="2050" max="2050" width="3.28515625" customWidth="1"/>
    <col min="2051" max="2051" width="5.5703125" bestFit="1" customWidth="1"/>
    <col min="2052" max="2052" width="4.85546875" bestFit="1" customWidth="1"/>
    <col min="2053" max="2053" width="47.85546875" customWidth="1"/>
    <col min="2054" max="2055" width="14.85546875" customWidth="1"/>
    <col min="2056" max="2056" width="10.7109375" customWidth="1"/>
    <col min="2057" max="2057" width="0" hidden="1" customWidth="1"/>
    <col min="2058" max="2058" width="31.42578125" customWidth="1"/>
    <col min="2059" max="2059" width="26.140625" customWidth="1"/>
    <col min="2305" max="2305" width="10.140625" bestFit="1" customWidth="1"/>
    <col min="2306" max="2306" width="3.28515625" customWidth="1"/>
    <col min="2307" max="2307" width="5.5703125" bestFit="1" customWidth="1"/>
    <col min="2308" max="2308" width="4.85546875" bestFit="1" customWidth="1"/>
    <col min="2309" max="2309" width="47.85546875" customWidth="1"/>
    <col min="2310" max="2311" width="14.85546875" customWidth="1"/>
    <col min="2312" max="2312" width="10.7109375" customWidth="1"/>
    <col min="2313" max="2313" width="0" hidden="1" customWidth="1"/>
    <col min="2314" max="2314" width="31.42578125" customWidth="1"/>
    <col min="2315" max="2315" width="26.140625" customWidth="1"/>
    <col min="2561" max="2561" width="10.140625" bestFit="1" customWidth="1"/>
    <col min="2562" max="2562" width="3.28515625" customWidth="1"/>
    <col min="2563" max="2563" width="5.5703125" bestFit="1" customWidth="1"/>
    <col min="2564" max="2564" width="4.85546875" bestFit="1" customWidth="1"/>
    <col min="2565" max="2565" width="47.85546875" customWidth="1"/>
    <col min="2566" max="2567" width="14.85546875" customWidth="1"/>
    <col min="2568" max="2568" width="10.7109375" customWidth="1"/>
    <col min="2569" max="2569" width="0" hidden="1" customWidth="1"/>
    <col min="2570" max="2570" width="31.42578125" customWidth="1"/>
    <col min="2571" max="2571" width="26.140625" customWidth="1"/>
    <col min="2817" max="2817" width="10.140625" bestFit="1" customWidth="1"/>
    <col min="2818" max="2818" width="3.28515625" customWidth="1"/>
    <col min="2819" max="2819" width="5.5703125" bestFit="1" customWidth="1"/>
    <col min="2820" max="2820" width="4.85546875" bestFit="1" customWidth="1"/>
    <col min="2821" max="2821" width="47.85546875" customWidth="1"/>
    <col min="2822" max="2823" width="14.85546875" customWidth="1"/>
    <col min="2824" max="2824" width="10.7109375" customWidth="1"/>
    <col min="2825" max="2825" width="0" hidden="1" customWidth="1"/>
    <col min="2826" max="2826" width="31.42578125" customWidth="1"/>
    <col min="2827" max="2827" width="26.140625" customWidth="1"/>
    <col min="3073" max="3073" width="10.140625" bestFit="1" customWidth="1"/>
    <col min="3074" max="3074" width="3.28515625" customWidth="1"/>
    <col min="3075" max="3075" width="5.5703125" bestFit="1" customWidth="1"/>
    <col min="3076" max="3076" width="4.85546875" bestFit="1" customWidth="1"/>
    <col min="3077" max="3077" width="47.85546875" customWidth="1"/>
    <col min="3078" max="3079" width="14.85546875" customWidth="1"/>
    <col min="3080" max="3080" width="10.7109375" customWidth="1"/>
    <col min="3081" max="3081" width="0" hidden="1" customWidth="1"/>
    <col min="3082" max="3082" width="31.42578125" customWidth="1"/>
    <col min="3083" max="3083" width="26.140625" customWidth="1"/>
    <col min="3329" max="3329" width="10.140625" bestFit="1" customWidth="1"/>
    <col min="3330" max="3330" width="3.28515625" customWidth="1"/>
    <col min="3331" max="3331" width="5.5703125" bestFit="1" customWidth="1"/>
    <col min="3332" max="3332" width="4.85546875" bestFit="1" customWidth="1"/>
    <col min="3333" max="3333" width="47.85546875" customWidth="1"/>
    <col min="3334" max="3335" width="14.85546875" customWidth="1"/>
    <col min="3336" max="3336" width="10.7109375" customWidth="1"/>
    <col min="3337" max="3337" width="0" hidden="1" customWidth="1"/>
    <col min="3338" max="3338" width="31.42578125" customWidth="1"/>
    <col min="3339" max="3339" width="26.140625" customWidth="1"/>
    <col min="3585" max="3585" width="10.140625" bestFit="1" customWidth="1"/>
    <col min="3586" max="3586" width="3.28515625" customWidth="1"/>
    <col min="3587" max="3587" width="5.5703125" bestFit="1" customWidth="1"/>
    <col min="3588" max="3588" width="4.85546875" bestFit="1" customWidth="1"/>
    <col min="3589" max="3589" width="47.85546875" customWidth="1"/>
    <col min="3590" max="3591" width="14.85546875" customWidth="1"/>
    <col min="3592" max="3592" width="10.7109375" customWidth="1"/>
    <col min="3593" max="3593" width="0" hidden="1" customWidth="1"/>
    <col min="3594" max="3594" width="31.42578125" customWidth="1"/>
    <col min="3595" max="3595" width="26.140625" customWidth="1"/>
    <col min="3841" max="3841" width="10.140625" bestFit="1" customWidth="1"/>
    <col min="3842" max="3842" width="3.28515625" customWidth="1"/>
    <col min="3843" max="3843" width="5.5703125" bestFit="1" customWidth="1"/>
    <col min="3844" max="3844" width="4.85546875" bestFit="1" customWidth="1"/>
    <col min="3845" max="3845" width="47.85546875" customWidth="1"/>
    <col min="3846" max="3847" width="14.85546875" customWidth="1"/>
    <col min="3848" max="3848" width="10.7109375" customWidth="1"/>
    <col min="3849" max="3849" width="0" hidden="1" customWidth="1"/>
    <col min="3850" max="3850" width="31.42578125" customWidth="1"/>
    <col min="3851" max="3851" width="26.140625" customWidth="1"/>
    <col min="4097" max="4097" width="10.140625" bestFit="1" customWidth="1"/>
    <col min="4098" max="4098" width="3.28515625" customWidth="1"/>
    <col min="4099" max="4099" width="5.5703125" bestFit="1" customWidth="1"/>
    <col min="4100" max="4100" width="4.85546875" bestFit="1" customWidth="1"/>
    <col min="4101" max="4101" width="47.85546875" customWidth="1"/>
    <col min="4102" max="4103" width="14.85546875" customWidth="1"/>
    <col min="4104" max="4104" width="10.7109375" customWidth="1"/>
    <col min="4105" max="4105" width="0" hidden="1" customWidth="1"/>
    <col min="4106" max="4106" width="31.42578125" customWidth="1"/>
    <col min="4107" max="4107" width="26.140625" customWidth="1"/>
    <col min="4353" max="4353" width="10.140625" bestFit="1" customWidth="1"/>
    <col min="4354" max="4354" width="3.28515625" customWidth="1"/>
    <col min="4355" max="4355" width="5.5703125" bestFit="1" customWidth="1"/>
    <col min="4356" max="4356" width="4.85546875" bestFit="1" customWidth="1"/>
    <col min="4357" max="4357" width="47.85546875" customWidth="1"/>
    <col min="4358" max="4359" width="14.85546875" customWidth="1"/>
    <col min="4360" max="4360" width="10.7109375" customWidth="1"/>
    <col min="4361" max="4361" width="0" hidden="1" customWidth="1"/>
    <col min="4362" max="4362" width="31.42578125" customWidth="1"/>
    <col min="4363" max="4363" width="26.140625" customWidth="1"/>
    <col min="4609" max="4609" width="10.140625" bestFit="1" customWidth="1"/>
    <col min="4610" max="4610" width="3.28515625" customWidth="1"/>
    <col min="4611" max="4611" width="5.5703125" bestFit="1" customWidth="1"/>
    <col min="4612" max="4612" width="4.85546875" bestFit="1" customWidth="1"/>
    <col min="4613" max="4613" width="47.85546875" customWidth="1"/>
    <col min="4614" max="4615" width="14.85546875" customWidth="1"/>
    <col min="4616" max="4616" width="10.7109375" customWidth="1"/>
    <col min="4617" max="4617" width="0" hidden="1" customWidth="1"/>
    <col min="4618" max="4618" width="31.42578125" customWidth="1"/>
    <col min="4619" max="4619" width="26.140625" customWidth="1"/>
    <col min="4865" max="4865" width="10.140625" bestFit="1" customWidth="1"/>
    <col min="4866" max="4866" width="3.28515625" customWidth="1"/>
    <col min="4867" max="4867" width="5.5703125" bestFit="1" customWidth="1"/>
    <col min="4868" max="4868" width="4.85546875" bestFit="1" customWidth="1"/>
    <col min="4869" max="4869" width="47.85546875" customWidth="1"/>
    <col min="4870" max="4871" width="14.85546875" customWidth="1"/>
    <col min="4872" max="4872" width="10.7109375" customWidth="1"/>
    <col min="4873" max="4873" width="0" hidden="1" customWidth="1"/>
    <col min="4874" max="4874" width="31.42578125" customWidth="1"/>
    <col min="4875" max="4875" width="26.140625" customWidth="1"/>
    <col min="5121" max="5121" width="10.140625" bestFit="1" customWidth="1"/>
    <col min="5122" max="5122" width="3.28515625" customWidth="1"/>
    <col min="5123" max="5123" width="5.5703125" bestFit="1" customWidth="1"/>
    <col min="5124" max="5124" width="4.85546875" bestFit="1" customWidth="1"/>
    <col min="5125" max="5125" width="47.85546875" customWidth="1"/>
    <col min="5126" max="5127" width="14.85546875" customWidth="1"/>
    <col min="5128" max="5128" width="10.7109375" customWidth="1"/>
    <col min="5129" max="5129" width="0" hidden="1" customWidth="1"/>
    <col min="5130" max="5130" width="31.42578125" customWidth="1"/>
    <col min="5131" max="5131" width="26.140625" customWidth="1"/>
    <col min="5377" max="5377" width="10.140625" bestFit="1" customWidth="1"/>
    <col min="5378" max="5378" width="3.28515625" customWidth="1"/>
    <col min="5379" max="5379" width="5.5703125" bestFit="1" customWidth="1"/>
    <col min="5380" max="5380" width="4.85546875" bestFit="1" customWidth="1"/>
    <col min="5381" max="5381" width="47.85546875" customWidth="1"/>
    <col min="5382" max="5383" width="14.85546875" customWidth="1"/>
    <col min="5384" max="5384" width="10.7109375" customWidth="1"/>
    <col min="5385" max="5385" width="0" hidden="1" customWidth="1"/>
    <col min="5386" max="5386" width="31.42578125" customWidth="1"/>
    <col min="5387" max="5387" width="26.140625" customWidth="1"/>
    <col min="5633" max="5633" width="10.140625" bestFit="1" customWidth="1"/>
    <col min="5634" max="5634" width="3.28515625" customWidth="1"/>
    <col min="5635" max="5635" width="5.5703125" bestFit="1" customWidth="1"/>
    <col min="5636" max="5636" width="4.85546875" bestFit="1" customWidth="1"/>
    <col min="5637" max="5637" width="47.85546875" customWidth="1"/>
    <col min="5638" max="5639" width="14.85546875" customWidth="1"/>
    <col min="5640" max="5640" width="10.7109375" customWidth="1"/>
    <col min="5641" max="5641" width="0" hidden="1" customWidth="1"/>
    <col min="5642" max="5642" width="31.42578125" customWidth="1"/>
    <col min="5643" max="5643" width="26.140625" customWidth="1"/>
    <col min="5889" max="5889" width="10.140625" bestFit="1" customWidth="1"/>
    <col min="5890" max="5890" width="3.28515625" customWidth="1"/>
    <col min="5891" max="5891" width="5.5703125" bestFit="1" customWidth="1"/>
    <col min="5892" max="5892" width="4.85546875" bestFit="1" customWidth="1"/>
    <col min="5893" max="5893" width="47.85546875" customWidth="1"/>
    <col min="5894" max="5895" width="14.85546875" customWidth="1"/>
    <col min="5896" max="5896" width="10.7109375" customWidth="1"/>
    <col min="5897" max="5897" width="0" hidden="1" customWidth="1"/>
    <col min="5898" max="5898" width="31.42578125" customWidth="1"/>
    <col min="5899" max="5899" width="26.140625" customWidth="1"/>
    <col min="6145" max="6145" width="10.140625" bestFit="1" customWidth="1"/>
    <col min="6146" max="6146" width="3.28515625" customWidth="1"/>
    <col min="6147" max="6147" width="5.5703125" bestFit="1" customWidth="1"/>
    <col min="6148" max="6148" width="4.85546875" bestFit="1" customWidth="1"/>
    <col min="6149" max="6149" width="47.85546875" customWidth="1"/>
    <col min="6150" max="6151" width="14.85546875" customWidth="1"/>
    <col min="6152" max="6152" width="10.7109375" customWidth="1"/>
    <col min="6153" max="6153" width="0" hidden="1" customWidth="1"/>
    <col min="6154" max="6154" width="31.42578125" customWidth="1"/>
    <col min="6155" max="6155" width="26.140625" customWidth="1"/>
    <col min="6401" max="6401" width="10.140625" bestFit="1" customWidth="1"/>
    <col min="6402" max="6402" width="3.28515625" customWidth="1"/>
    <col min="6403" max="6403" width="5.5703125" bestFit="1" customWidth="1"/>
    <col min="6404" max="6404" width="4.85546875" bestFit="1" customWidth="1"/>
    <col min="6405" max="6405" width="47.85546875" customWidth="1"/>
    <col min="6406" max="6407" width="14.85546875" customWidth="1"/>
    <col min="6408" max="6408" width="10.7109375" customWidth="1"/>
    <col min="6409" max="6409" width="0" hidden="1" customWidth="1"/>
    <col min="6410" max="6410" width="31.42578125" customWidth="1"/>
    <col min="6411" max="6411" width="26.140625" customWidth="1"/>
    <col min="6657" max="6657" width="10.140625" bestFit="1" customWidth="1"/>
    <col min="6658" max="6658" width="3.28515625" customWidth="1"/>
    <col min="6659" max="6659" width="5.5703125" bestFit="1" customWidth="1"/>
    <col min="6660" max="6660" width="4.85546875" bestFit="1" customWidth="1"/>
    <col min="6661" max="6661" width="47.85546875" customWidth="1"/>
    <col min="6662" max="6663" width="14.85546875" customWidth="1"/>
    <col min="6664" max="6664" width="10.7109375" customWidth="1"/>
    <col min="6665" max="6665" width="0" hidden="1" customWidth="1"/>
    <col min="6666" max="6666" width="31.42578125" customWidth="1"/>
    <col min="6667" max="6667" width="26.140625" customWidth="1"/>
    <col min="6913" max="6913" width="10.140625" bestFit="1" customWidth="1"/>
    <col min="6914" max="6914" width="3.28515625" customWidth="1"/>
    <col min="6915" max="6915" width="5.5703125" bestFit="1" customWidth="1"/>
    <col min="6916" max="6916" width="4.85546875" bestFit="1" customWidth="1"/>
    <col min="6917" max="6917" width="47.85546875" customWidth="1"/>
    <col min="6918" max="6919" width="14.85546875" customWidth="1"/>
    <col min="6920" max="6920" width="10.7109375" customWidth="1"/>
    <col min="6921" max="6921" width="0" hidden="1" customWidth="1"/>
    <col min="6922" max="6922" width="31.42578125" customWidth="1"/>
    <col min="6923" max="6923" width="26.140625" customWidth="1"/>
    <col min="7169" max="7169" width="10.140625" bestFit="1" customWidth="1"/>
    <col min="7170" max="7170" width="3.28515625" customWidth="1"/>
    <col min="7171" max="7171" width="5.5703125" bestFit="1" customWidth="1"/>
    <col min="7172" max="7172" width="4.85546875" bestFit="1" customWidth="1"/>
    <col min="7173" max="7173" width="47.85546875" customWidth="1"/>
    <col min="7174" max="7175" width="14.85546875" customWidth="1"/>
    <col min="7176" max="7176" width="10.7109375" customWidth="1"/>
    <col min="7177" max="7177" width="0" hidden="1" customWidth="1"/>
    <col min="7178" max="7178" width="31.42578125" customWidth="1"/>
    <col min="7179" max="7179" width="26.140625" customWidth="1"/>
    <col min="7425" max="7425" width="10.140625" bestFit="1" customWidth="1"/>
    <col min="7426" max="7426" width="3.28515625" customWidth="1"/>
    <col min="7427" max="7427" width="5.5703125" bestFit="1" customWidth="1"/>
    <col min="7428" max="7428" width="4.85546875" bestFit="1" customWidth="1"/>
    <col min="7429" max="7429" width="47.85546875" customWidth="1"/>
    <col min="7430" max="7431" width="14.85546875" customWidth="1"/>
    <col min="7432" max="7432" width="10.7109375" customWidth="1"/>
    <col min="7433" max="7433" width="0" hidden="1" customWidth="1"/>
    <col min="7434" max="7434" width="31.42578125" customWidth="1"/>
    <col min="7435" max="7435" width="26.140625" customWidth="1"/>
    <col min="7681" max="7681" width="10.140625" bestFit="1" customWidth="1"/>
    <col min="7682" max="7682" width="3.28515625" customWidth="1"/>
    <col min="7683" max="7683" width="5.5703125" bestFit="1" customWidth="1"/>
    <col min="7684" max="7684" width="4.85546875" bestFit="1" customWidth="1"/>
    <col min="7685" max="7685" width="47.85546875" customWidth="1"/>
    <col min="7686" max="7687" width="14.85546875" customWidth="1"/>
    <col min="7688" max="7688" width="10.7109375" customWidth="1"/>
    <col min="7689" max="7689" width="0" hidden="1" customWidth="1"/>
    <col min="7690" max="7690" width="31.42578125" customWidth="1"/>
    <col min="7691" max="7691" width="26.140625" customWidth="1"/>
    <col min="7937" max="7937" width="10.140625" bestFit="1" customWidth="1"/>
    <col min="7938" max="7938" width="3.28515625" customWidth="1"/>
    <col min="7939" max="7939" width="5.5703125" bestFit="1" customWidth="1"/>
    <col min="7940" max="7940" width="4.85546875" bestFit="1" customWidth="1"/>
    <col min="7941" max="7941" width="47.85546875" customWidth="1"/>
    <col min="7942" max="7943" width="14.85546875" customWidth="1"/>
    <col min="7944" max="7944" width="10.7109375" customWidth="1"/>
    <col min="7945" max="7945" width="0" hidden="1" customWidth="1"/>
    <col min="7946" max="7946" width="31.42578125" customWidth="1"/>
    <col min="7947" max="7947" width="26.140625" customWidth="1"/>
    <col min="8193" max="8193" width="10.140625" bestFit="1" customWidth="1"/>
    <col min="8194" max="8194" width="3.28515625" customWidth="1"/>
    <col min="8195" max="8195" width="5.5703125" bestFit="1" customWidth="1"/>
    <col min="8196" max="8196" width="4.85546875" bestFit="1" customWidth="1"/>
    <col min="8197" max="8197" width="47.85546875" customWidth="1"/>
    <col min="8198" max="8199" width="14.85546875" customWidth="1"/>
    <col min="8200" max="8200" width="10.7109375" customWidth="1"/>
    <col min="8201" max="8201" width="0" hidden="1" customWidth="1"/>
    <col min="8202" max="8202" width="31.42578125" customWidth="1"/>
    <col min="8203" max="8203" width="26.140625" customWidth="1"/>
    <col min="8449" max="8449" width="10.140625" bestFit="1" customWidth="1"/>
    <col min="8450" max="8450" width="3.28515625" customWidth="1"/>
    <col min="8451" max="8451" width="5.5703125" bestFit="1" customWidth="1"/>
    <col min="8452" max="8452" width="4.85546875" bestFit="1" customWidth="1"/>
    <col min="8453" max="8453" width="47.85546875" customWidth="1"/>
    <col min="8454" max="8455" width="14.85546875" customWidth="1"/>
    <col min="8456" max="8456" width="10.7109375" customWidth="1"/>
    <col min="8457" max="8457" width="0" hidden="1" customWidth="1"/>
    <col min="8458" max="8458" width="31.42578125" customWidth="1"/>
    <col min="8459" max="8459" width="26.140625" customWidth="1"/>
    <col min="8705" max="8705" width="10.140625" bestFit="1" customWidth="1"/>
    <col min="8706" max="8706" width="3.28515625" customWidth="1"/>
    <col min="8707" max="8707" width="5.5703125" bestFit="1" customWidth="1"/>
    <col min="8708" max="8708" width="4.85546875" bestFit="1" customWidth="1"/>
    <col min="8709" max="8709" width="47.85546875" customWidth="1"/>
    <col min="8710" max="8711" width="14.85546875" customWidth="1"/>
    <col min="8712" max="8712" width="10.7109375" customWidth="1"/>
    <col min="8713" max="8713" width="0" hidden="1" customWidth="1"/>
    <col min="8714" max="8714" width="31.42578125" customWidth="1"/>
    <col min="8715" max="8715" width="26.140625" customWidth="1"/>
    <col min="8961" max="8961" width="10.140625" bestFit="1" customWidth="1"/>
    <col min="8962" max="8962" width="3.28515625" customWidth="1"/>
    <col min="8963" max="8963" width="5.5703125" bestFit="1" customWidth="1"/>
    <col min="8964" max="8964" width="4.85546875" bestFit="1" customWidth="1"/>
    <col min="8965" max="8965" width="47.85546875" customWidth="1"/>
    <col min="8966" max="8967" width="14.85546875" customWidth="1"/>
    <col min="8968" max="8968" width="10.7109375" customWidth="1"/>
    <col min="8969" max="8969" width="0" hidden="1" customWidth="1"/>
    <col min="8970" max="8970" width="31.42578125" customWidth="1"/>
    <col min="8971" max="8971" width="26.140625" customWidth="1"/>
    <col min="9217" max="9217" width="10.140625" bestFit="1" customWidth="1"/>
    <col min="9218" max="9218" width="3.28515625" customWidth="1"/>
    <col min="9219" max="9219" width="5.5703125" bestFit="1" customWidth="1"/>
    <col min="9220" max="9220" width="4.85546875" bestFit="1" customWidth="1"/>
    <col min="9221" max="9221" width="47.85546875" customWidth="1"/>
    <col min="9222" max="9223" width="14.85546875" customWidth="1"/>
    <col min="9224" max="9224" width="10.7109375" customWidth="1"/>
    <col min="9225" max="9225" width="0" hidden="1" customWidth="1"/>
    <col min="9226" max="9226" width="31.42578125" customWidth="1"/>
    <col min="9227" max="9227" width="26.140625" customWidth="1"/>
    <col min="9473" max="9473" width="10.140625" bestFit="1" customWidth="1"/>
    <col min="9474" max="9474" width="3.28515625" customWidth="1"/>
    <col min="9475" max="9475" width="5.5703125" bestFit="1" customWidth="1"/>
    <col min="9476" max="9476" width="4.85546875" bestFit="1" customWidth="1"/>
    <col min="9477" max="9477" width="47.85546875" customWidth="1"/>
    <col min="9478" max="9479" width="14.85546875" customWidth="1"/>
    <col min="9480" max="9480" width="10.7109375" customWidth="1"/>
    <col min="9481" max="9481" width="0" hidden="1" customWidth="1"/>
    <col min="9482" max="9482" width="31.42578125" customWidth="1"/>
    <col min="9483" max="9483" width="26.140625" customWidth="1"/>
    <col min="9729" max="9729" width="10.140625" bestFit="1" customWidth="1"/>
    <col min="9730" max="9730" width="3.28515625" customWidth="1"/>
    <col min="9731" max="9731" width="5.5703125" bestFit="1" customWidth="1"/>
    <col min="9732" max="9732" width="4.85546875" bestFit="1" customWidth="1"/>
    <col min="9733" max="9733" width="47.85546875" customWidth="1"/>
    <col min="9734" max="9735" width="14.85546875" customWidth="1"/>
    <col min="9736" max="9736" width="10.7109375" customWidth="1"/>
    <col min="9737" max="9737" width="0" hidden="1" customWidth="1"/>
    <col min="9738" max="9738" width="31.42578125" customWidth="1"/>
    <col min="9739" max="9739" width="26.140625" customWidth="1"/>
    <col min="9985" max="9985" width="10.140625" bestFit="1" customWidth="1"/>
    <col min="9986" max="9986" width="3.28515625" customWidth="1"/>
    <col min="9987" max="9987" width="5.5703125" bestFit="1" customWidth="1"/>
    <col min="9988" max="9988" width="4.85546875" bestFit="1" customWidth="1"/>
    <col min="9989" max="9989" width="47.85546875" customWidth="1"/>
    <col min="9990" max="9991" width="14.85546875" customWidth="1"/>
    <col min="9992" max="9992" width="10.7109375" customWidth="1"/>
    <col min="9993" max="9993" width="0" hidden="1" customWidth="1"/>
    <col min="9994" max="9994" width="31.42578125" customWidth="1"/>
    <col min="9995" max="9995" width="26.140625" customWidth="1"/>
    <col min="10241" max="10241" width="10.140625" bestFit="1" customWidth="1"/>
    <col min="10242" max="10242" width="3.28515625" customWidth="1"/>
    <col min="10243" max="10243" width="5.5703125" bestFit="1" customWidth="1"/>
    <col min="10244" max="10244" width="4.85546875" bestFit="1" customWidth="1"/>
    <col min="10245" max="10245" width="47.85546875" customWidth="1"/>
    <col min="10246" max="10247" width="14.85546875" customWidth="1"/>
    <col min="10248" max="10248" width="10.7109375" customWidth="1"/>
    <col min="10249" max="10249" width="0" hidden="1" customWidth="1"/>
    <col min="10250" max="10250" width="31.42578125" customWidth="1"/>
    <col min="10251" max="10251" width="26.140625" customWidth="1"/>
    <col min="10497" max="10497" width="10.140625" bestFit="1" customWidth="1"/>
    <col min="10498" max="10498" width="3.28515625" customWidth="1"/>
    <col min="10499" max="10499" width="5.5703125" bestFit="1" customWidth="1"/>
    <col min="10500" max="10500" width="4.85546875" bestFit="1" customWidth="1"/>
    <col min="10501" max="10501" width="47.85546875" customWidth="1"/>
    <col min="10502" max="10503" width="14.85546875" customWidth="1"/>
    <col min="10504" max="10504" width="10.7109375" customWidth="1"/>
    <col min="10505" max="10505" width="0" hidden="1" customWidth="1"/>
    <col min="10506" max="10506" width="31.42578125" customWidth="1"/>
    <col min="10507" max="10507" width="26.140625" customWidth="1"/>
    <col min="10753" max="10753" width="10.140625" bestFit="1" customWidth="1"/>
    <col min="10754" max="10754" width="3.28515625" customWidth="1"/>
    <col min="10755" max="10755" width="5.5703125" bestFit="1" customWidth="1"/>
    <col min="10756" max="10756" width="4.85546875" bestFit="1" customWidth="1"/>
    <col min="10757" max="10757" width="47.85546875" customWidth="1"/>
    <col min="10758" max="10759" width="14.85546875" customWidth="1"/>
    <col min="10760" max="10760" width="10.7109375" customWidth="1"/>
    <col min="10761" max="10761" width="0" hidden="1" customWidth="1"/>
    <col min="10762" max="10762" width="31.42578125" customWidth="1"/>
    <col min="10763" max="10763" width="26.140625" customWidth="1"/>
    <col min="11009" max="11009" width="10.140625" bestFit="1" customWidth="1"/>
    <col min="11010" max="11010" width="3.28515625" customWidth="1"/>
    <col min="11011" max="11011" width="5.5703125" bestFit="1" customWidth="1"/>
    <col min="11012" max="11012" width="4.85546875" bestFit="1" customWidth="1"/>
    <col min="11013" max="11013" width="47.85546875" customWidth="1"/>
    <col min="11014" max="11015" width="14.85546875" customWidth="1"/>
    <col min="11016" max="11016" width="10.7109375" customWidth="1"/>
    <col min="11017" max="11017" width="0" hidden="1" customWidth="1"/>
    <col min="11018" max="11018" width="31.42578125" customWidth="1"/>
    <col min="11019" max="11019" width="26.140625" customWidth="1"/>
    <col min="11265" max="11265" width="10.140625" bestFit="1" customWidth="1"/>
    <col min="11266" max="11266" width="3.28515625" customWidth="1"/>
    <col min="11267" max="11267" width="5.5703125" bestFit="1" customWidth="1"/>
    <col min="11268" max="11268" width="4.85546875" bestFit="1" customWidth="1"/>
    <col min="11269" max="11269" width="47.85546875" customWidth="1"/>
    <col min="11270" max="11271" width="14.85546875" customWidth="1"/>
    <col min="11272" max="11272" width="10.7109375" customWidth="1"/>
    <col min="11273" max="11273" width="0" hidden="1" customWidth="1"/>
    <col min="11274" max="11274" width="31.42578125" customWidth="1"/>
    <col min="11275" max="11275" width="26.140625" customWidth="1"/>
    <col min="11521" max="11521" width="10.140625" bestFit="1" customWidth="1"/>
    <col min="11522" max="11522" width="3.28515625" customWidth="1"/>
    <col min="11523" max="11523" width="5.5703125" bestFit="1" customWidth="1"/>
    <col min="11524" max="11524" width="4.85546875" bestFit="1" customWidth="1"/>
    <col min="11525" max="11525" width="47.85546875" customWidth="1"/>
    <col min="11526" max="11527" width="14.85546875" customWidth="1"/>
    <col min="11528" max="11528" width="10.7109375" customWidth="1"/>
    <col min="11529" max="11529" width="0" hidden="1" customWidth="1"/>
    <col min="11530" max="11530" width="31.42578125" customWidth="1"/>
    <col min="11531" max="11531" width="26.140625" customWidth="1"/>
    <col min="11777" max="11777" width="10.140625" bestFit="1" customWidth="1"/>
    <col min="11778" max="11778" width="3.28515625" customWidth="1"/>
    <col min="11779" max="11779" width="5.5703125" bestFit="1" customWidth="1"/>
    <col min="11780" max="11780" width="4.85546875" bestFit="1" customWidth="1"/>
    <col min="11781" max="11781" width="47.85546875" customWidth="1"/>
    <col min="11782" max="11783" width="14.85546875" customWidth="1"/>
    <col min="11784" max="11784" width="10.7109375" customWidth="1"/>
    <col min="11785" max="11785" width="0" hidden="1" customWidth="1"/>
    <col min="11786" max="11786" width="31.42578125" customWidth="1"/>
    <col min="11787" max="11787" width="26.140625" customWidth="1"/>
    <col min="12033" max="12033" width="10.140625" bestFit="1" customWidth="1"/>
    <col min="12034" max="12034" width="3.28515625" customWidth="1"/>
    <col min="12035" max="12035" width="5.5703125" bestFit="1" customWidth="1"/>
    <col min="12036" max="12036" width="4.85546875" bestFit="1" customWidth="1"/>
    <col min="12037" max="12037" width="47.85546875" customWidth="1"/>
    <col min="12038" max="12039" width="14.85546875" customWidth="1"/>
    <col min="12040" max="12040" width="10.7109375" customWidth="1"/>
    <col min="12041" max="12041" width="0" hidden="1" customWidth="1"/>
    <col min="12042" max="12042" width="31.42578125" customWidth="1"/>
    <col min="12043" max="12043" width="26.140625" customWidth="1"/>
    <col min="12289" max="12289" width="10.140625" bestFit="1" customWidth="1"/>
    <col min="12290" max="12290" width="3.28515625" customWidth="1"/>
    <col min="12291" max="12291" width="5.5703125" bestFit="1" customWidth="1"/>
    <col min="12292" max="12292" width="4.85546875" bestFit="1" customWidth="1"/>
    <col min="12293" max="12293" width="47.85546875" customWidth="1"/>
    <col min="12294" max="12295" width="14.85546875" customWidth="1"/>
    <col min="12296" max="12296" width="10.7109375" customWidth="1"/>
    <col min="12297" max="12297" width="0" hidden="1" customWidth="1"/>
    <col min="12298" max="12298" width="31.42578125" customWidth="1"/>
    <col min="12299" max="12299" width="26.140625" customWidth="1"/>
    <col min="12545" max="12545" width="10.140625" bestFit="1" customWidth="1"/>
    <col min="12546" max="12546" width="3.28515625" customWidth="1"/>
    <col min="12547" max="12547" width="5.5703125" bestFit="1" customWidth="1"/>
    <col min="12548" max="12548" width="4.85546875" bestFit="1" customWidth="1"/>
    <col min="12549" max="12549" width="47.85546875" customWidth="1"/>
    <col min="12550" max="12551" width="14.85546875" customWidth="1"/>
    <col min="12552" max="12552" width="10.7109375" customWidth="1"/>
    <col min="12553" max="12553" width="0" hidden="1" customWidth="1"/>
    <col min="12554" max="12554" width="31.42578125" customWidth="1"/>
    <col min="12555" max="12555" width="26.140625" customWidth="1"/>
    <col min="12801" max="12801" width="10.140625" bestFit="1" customWidth="1"/>
    <col min="12802" max="12802" width="3.28515625" customWidth="1"/>
    <col min="12803" max="12803" width="5.5703125" bestFit="1" customWidth="1"/>
    <col min="12804" max="12804" width="4.85546875" bestFit="1" customWidth="1"/>
    <col min="12805" max="12805" width="47.85546875" customWidth="1"/>
    <col min="12806" max="12807" width="14.85546875" customWidth="1"/>
    <col min="12808" max="12808" width="10.7109375" customWidth="1"/>
    <col min="12809" max="12809" width="0" hidden="1" customWidth="1"/>
    <col min="12810" max="12810" width="31.42578125" customWidth="1"/>
    <col min="12811" max="12811" width="26.140625" customWidth="1"/>
    <col min="13057" max="13057" width="10.140625" bestFit="1" customWidth="1"/>
    <col min="13058" max="13058" width="3.28515625" customWidth="1"/>
    <col min="13059" max="13059" width="5.5703125" bestFit="1" customWidth="1"/>
    <col min="13060" max="13060" width="4.85546875" bestFit="1" customWidth="1"/>
    <col min="13061" max="13061" width="47.85546875" customWidth="1"/>
    <col min="13062" max="13063" width="14.85546875" customWidth="1"/>
    <col min="13064" max="13064" width="10.7109375" customWidth="1"/>
    <col min="13065" max="13065" width="0" hidden="1" customWidth="1"/>
    <col min="13066" max="13066" width="31.42578125" customWidth="1"/>
    <col min="13067" max="13067" width="26.140625" customWidth="1"/>
    <col min="13313" max="13313" width="10.140625" bestFit="1" customWidth="1"/>
    <col min="13314" max="13314" width="3.28515625" customWidth="1"/>
    <col min="13315" max="13315" width="5.5703125" bestFit="1" customWidth="1"/>
    <col min="13316" max="13316" width="4.85546875" bestFit="1" customWidth="1"/>
    <col min="13317" max="13317" width="47.85546875" customWidth="1"/>
    <col min="13318" max="13319" width="14.85546875" customWidth="1"/>
    <col min="13320" max="13320" width="10.7109375" customWidth="1"/>
    <col min="13321" max="13321" width="0" hidden="1" customWidth="1"/>
    <col min="13322" max="13322" width="31.42578125" customWidth="1"/>
    <col min="13323" max="13323" width="26.140625" customWidth="1"/>
    <col min="13569" max="13569" width="10.140625" bestFit="1" customWidth="1"/>
    <col min="13570" max="13570" width="3.28515625" customWidth="1"/>
    <col min="13571" max="13571" width="5.5703125" bestFit="1" customWidth="1"/>
    <col min="13572" max="13572" width="4.85546875" bestFit="1" customWidth="1"/>
    <col min="13573" max="13573" width="47.85546875" customWidth="1"/>
    <col min="13574" max="13575" width="14.85546875" customWidth="1"/>
    <col min="13576" max="13576" width="10.7109375" customWidth="1"/>
    <col min="13577" max="13577" width="0" hidden="1" customWidth="1"/>
    <col min="13578" max="13578" width="31.42578125" customWidth="1"/>
    <col min="13579" max="13579" width="26.140625" customWidth="1"/>
    <col min="13825" max="13825" width="10.140625" bestFit="1" customWidth="1"/>
    <col min="13826" max="13826" width="3.28515625" customWidth="1"/>
    <col min="13827" max="13827" width="5.5703125" bestFit="1" customWidth="1"/>
    <col min="13828" max="13828" width="4.85546875" bestFit="1" customWidth="1"/>
    <col min="13829" max="13829" width="47.85546875" customWidth="1"/>
    <col min="13830" max="13831" width="14.85546875" customWidth="1"/>
    <col min="13832" max="13832" width="10.7109375" customWidth="1"/>
    <col min="13833" max="13833" width="0" hidden="1" customWidth="1"/>
    <col min="13834" max="13834" width="31.42578125" customWidth="1"/>
    <col min="13835" max="13835" width="26.140625" customWidth="1"/>
    <col min="14081" max="14081" width="10.140625" bestFit="1" customWidth="1"/>
    <col min="14082" max="14082" width="3.28515625" customWidth="1"/>
    <col min="14083" max="14083" width="5.5703125" bestFit="1" customWidth="1"/>
    <col min="14084" max="14084" width="4.85546875" bestFit="1" customWidth="1"/>
    <col min="14085" max="14085" width="47.85546875" customWidth="1"/>
    <col min="14086" max="14087" width="14.85546875" customWidth="1"/>
    <col min="14088" max="14088" width="10.7109375" customWidth="1"/>
    <col min="14089" max="14089" width="0" hidden="1" customWidth="1"/>
    <col min="14090" max="14090" width="31.42578125" customWidth="1"/>
    <col min="14091" max="14091" width="26.140625" customWidth="1"/>
    <col min="14337" max="14337" width="10.140625" bestFit="1" customWidth="1"/>
    <col min="14338" max="14338" width="3.28515625" customWidth="1"/>
    <col min="14339" max="14339" width="5.5703125" bestFit="1" customWidth="1"/>
    <col min="14340" max="14340" width="4.85546875" bestFit="1" customWidth="1"/>
    <col min="14341" max="14341" width="47.85546875" customWidth="1"/>
    <col min="14342" max="14343" width="14.85546875" customWidth="1"/>
    <col min="14344" max="14344" width="10.7109375" customWidth="1"/>
    <col min="14345" max="14345" width="0" hidden="1" customWidth="1"/>
    <col min="14346" max="14346" width="31.42578125" customWidth="1"/>
    <col min="14347" max="14347" width="26.140625" customWidth="1"/>
    <col min="14593" max="14593" width="10.140625" bestFit="1" customWidth="1"/>
    <col min="14594" max="14594" width="3.28515625" customWidth="1"/>
    <col min="14595" max="14595" width="5.5703125" bestFit="1" customWidth="1"/>
    <col min="14596" max="14596" width="4.85546875" bestFit="1" customWidth="1"/>
    <col min="14597" max="14597" width="47.85546875" customWidth="1"/>
    <col min="14598" max="14599" width="14.85546875" customWidth="1"/>
    <col min="14600" max="14600" width="10.7109375" customWidth="1"/>
    <col min="14601" max="14601" width="0" hidden="1" customWidth="1"/>
    <col min="14602" max="14602" width="31.42578125" customWidth="1"/>
    <col min="14603" max="14603" width="26.140625" customWidth="1"/>
    <col min="14849" max="14849" width="10.140625" bestFit="1" customWidth="1"/>
    <col min="14850" max="14850" width="3.28515625" customWidth="1"/>
    <col min="14851" max="14851" width="5.5703125" bestFit="1" customWidth="1"/>
    <col min="14852" max="14852" width="4.85546875" bestFit="1" customWidth="1"/>
    <col min="14853" max="14853" width="47.85546875" customWidth="1"/>
    <col min="14854" max="14855" width="14.85546875" customWidth="1"/>
    <col min="14856" max="14856" width="10.7109375" customWidth="1"/>
    <col min="14857" max="14857" width="0" hidden="1" customWidth="1"/>
    <col min="14858" max="14858" width="31.42578125" customWidth="1"/>
    <col min="14859" max="14859" width="26.140625" customWidth="1"/>
    <col min="15105" max="15105" width="10.140625" bestFit="1" customWidth="1"/>
    <col min="15106" max="15106" width="3.28515625" customWidth="1"/>
    <col min="15107" max="15107" width="5.5703125" bestFit="1" customWidth="1"/>
    <col min="15108" max="15108" width="4.85546875" bestFit="1" customWidth="1"/>
    <col min="15109" max="15109" width="47.85546875" customWidth="1"/>
    <col min="15110" max="15111" width="14.85546875" customWidth="1"/>
    <col min="15112" max="15112" width="10.7109375" customWidth="1"/>
    <col min="15113" max="15113" width="0" hidden="1" customWidth="1"/>
    <col min="15114" max="15114" width="31.42578125" customWidth="1"/>
    <col min="15115" max="15115" width="26.140625" customWidth="1"/>
    <col min="15361" max="15361" width="10.140625" bestFit="1" customWidth="1"/>
    <col min="15362" max="15362" width="3.28515625" customWidth="1"/>
    <col min="15363" max="15363" width="5.5703125" bestFit="1" customWidth="1"/>
    <col min="15364" max="15364" width="4.85546875" bestFit="1" customWidth="1"/>
    <col min="15365" max="15365" width="47.85546875" customWidth="1"/>
    <col min="15366" max="15367" width="14.85546875" customWidth="1"/>
    <col min="15368" max="15368" width="10.7109375" customWidth="1"/>
    <col min="15369" max="15369" width="0" hidden="1" customWidth="1"/>
    <col min="15370" max="15370" width="31.42578125" customWidth="1"/>
    <col min="15371" max="15371" width="26.140625" customWidth="1"/>
    <col min="15617" max="15617" width="10.140625" bestFit="1" customWidth="1"/>
    <col min="15618" max="15618" width="3.28515625" customWidth="1"/>
    <col min="15619" max="15619" width="5.5703125" bestFit="1" customWidth="1"/>
    <col min="15620" max="15620" width="4.85546875" bestFit="1" customWidth="1"/>
    <col min="15621" max="15621" width="47.85546875" customWidth="1"/>
    <col min="15622" max="15623" width="14.85546875" customWidth="1"/>
    <col min="15624" max="15624" width="10.7109375" customWidth="1"/>
    <col min="15625" max="15625" width="0" hidden="1" customWidth="1"/>
    <col min="15626" max="15626" width="31.42578125" customWidth="1"/>
    <col min="15627" max="15627" width="26.140625" customWidth="1"/>
    <col min="15873" max="15873" width="10.140625" bestFit="1" customWidth="1"/>
    <col min="15874" max="15874" width="3.28515625" customWidth="1"/>
    <col min="15875" max="15875" width="5.5703125" bestFit="1" customWidth="1"/>
    <col min="15876" max="15876" width="4.85546875" bestFit="1" customWidth="1"/>
    <col min="15877" max="15877" width="47.85546875" customWidth="1"/>
    <col min="15878" max="15879" width="14.85546875" customWidth="1"/>
    <col min="15880" max="15880" width="10.7109375" customWidth="1"/>
    <col min="15881" max="15881" width="0" hidden="1" customWidth="1"/>
    <col min="15882" max="15882" width="31.42578125" customWidth="1"/>
    <col min="15883" max="15883" width="26.140625" customWidth="1"/>
    <col min="16129" max="16129" width="10.140625" bestFit="1" customWidth="1"/>
    <col min="16130" max="16130" width="3.28515625" customWidth="1"/>
    <col min="16131" max="16131" width="5.5703125" bestFit="1" customWidth="1"/>
    <col min="16132" max="16132" width="4.85546875" bestFit="1" customWidth="1"/>
    <col min="16133" max="16133" width="47.85546875" customWidth="1"/>
    <col min="16134" max="16135" width="14.85546875" customWidth="1"/>
    <col min="16136" max="16136" width="10.7109375" customWidth="1"/>
    <col min="16137" max="16137" width="0" hidden="1" customWidth="1"/>
    <col min="16138" max="16138" width="31.42578125" customWidth="1"/>
    <col min="16139" max="16139" width="26.140625" customWidth="1"/>
  </cols>
  <sheetData>
    <row r="1" spans="1:10" s="1" customFormat="1" ht="52.5" customHeight="1" x14ac:dyDescent="0.25">
      <c r="A1" s="77" t="s">
        <v>251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1" customFormat="1" x14ac:dyDescent="0.25">
      <c r="A2" s="2"/>
      <c r="B2" s="2"/>
      <c r="C2" s="2"/>
      <c r="D2" s="3"/>
      <c r="H2" s="4" t="s">
        <v>0</v>
      </c>
    </row>
    <row r="3" spans="1:10" s="10" customFormat="1" ht="51" customHeight="1" x14ac:dyDescent="0.25">
      <c r="A3" s="78" t="s">
        <v>1</v>
      </c>
      <c r="B3" s="78"/>
      <c r="C3" s="78"/>
      <c r="D3" s="78"/>
      <c r="E3" s="5" t="s">
        <v>2</v>
      </c>
      <c r="F3" s="6" t="s">
        <v>215</v>
      </c>
      <c r="G3" s="7" t="s">
        <v>249</v>
      </c>
      <c r="H3" s="7" t="s">
        <v>3</v>
      </c>
      <c r="I3" s="8"/>
      <c r="J3" s="9" t="s">
        <v>4</v>
      </c>
    </row>
    <row r="4" spans="1:10" s="1" customFormat="1" x14ac:dyDescent="0.25">
      <c r="A4" s="35" t="s">
        <v>216</v>
      </c>
      <c r="B4" s="35" t="s">
        <v>13</v>
      </c>
      <c r="C4" s="35" t="s">
        <v>7</v>
      </c>
      <c r="D4" s="35" t="s">
        <v>217</v>
      </c>
      <c r="E4" s="36" t="s">
        <v>218</v>
      </c>
      <c r="F4" s="37">
        <f>F5+F6+F7+F8+F9+F10+F11+F12+F13+F14+F15+F16+F17+F18+F19+F20+F21+F22</f>
        <v>414701</v>
      </c>
      <c r="G4" s="37">
        <f>G5+G6+G7+G8+G9+G10+G11+G12+G13+G14+G15+G16+G17+G18+G19+G20+G21+G22</f>
        <v>277816</v>
      </c>
      <c r="H4" s="38">
        <f>G4/F4*100</f>
        <v>66.991880897321195</v>
      </c>
      <c r="I4" s="39"/>
      <c r="J4" s="40"/>
    </row>
    <row r="5" spans="1:10" ht="78.75" x14ac:dyDescent="0.25">
      <c r="A5" s="41" t="s">
        <v>5</v>
      </c>
      <c r="B5" s="41" t="s">
        <v>6</v>
      </c>
      <c r="C5" s="41" t="s">
        <v>7</v>
      </c>
      <c r="D5" s="41" t="s">
        <v>8</v>
      </c>
      <c r="E5" s="49" t="s">
        <v>9</v>
      </c>
      <c r="F5" s="50">
        <v>324867</v>
      </c>
      <c r="G5" s="51">
        <v>207259</v>
      </c>
      <c r="H5" s="52">
        <f>G5/F5*100</f>
        <v>63.798108148873233</v>
      </c>
      <c r="I5" s="53"/>
      <c r="J5" s="42" t="s">
        <v>250</v>
      </c>
    </row>
    <row r="6" spans="1:10" s="11" customFormat="1" ht="25.5" customHeight="1" x14ac:dyDescent="0.2">
      <c r="A6" s="41" t="s">
        <v>10</v>
      </c>
      <c r="B6" s="41" t="s">
        <v>6</v>
      </c>
      <c r="C6" s="41" t="s">
        <v>7</v>
      </c>
      <c r="D6" s="41" t="s">
        <v>8</v>
      </c>
      <c r="E6" s="49" t="s">
        <v>11</v>
      </c>
      <c r="F6" s="50">
        <v>44091</v>
      </c>
      <c r="G6" s="51">
        <v>34281</v>
      </c>
      <c r="H6" s="52">
        <f t="shared" ref="H6:H61" si="0">G6/F6*100</f>
        <v>77.750561339048787</v>
      </c>
      <c r="I6" s="54"/>
      <c r="J6" s="14"/>
    </row>
    <row r="7" spans="1:10" ht="31.5" customHeight="1" x14ac:dyDescent="0.25">
      <c r="A7" s="41" t="s">
        <v>12</v>
      </c>
      <c r="B7" s="41" t="s">
        <v>13</v>
      </c>
      <c r="C7" s="41" t="s">
        <v>7</v>
      </c>
      <c r="D7" s="41" t="s">
        <v>8</v>
      </c>
      <c r="E7" s="49" t="s">
        <v>14</v>
      </c>
      <c r="F7" s="50">
        <v>9190</v>
      </c>
      <c r="G7" s="51">
        <v>9315</v>
      </c>
      <c r="H7" s="52">
        <f t="shared" si="0"/>
        <v>101.36017410228509</v>
      </c>
      <c r="I7" s="54"/>
      <c r="J7" s="14"/>
    </row>
    <row r="8" spans="1:10" ht="18" customHeight="1" x14ac:dyDescent="0.25">
      <c r="A8" s="41" t="s">
        <v>15</v>
      </c>
      <c r="B8" s="41" t="s">
        <v>13</v>
      </c>
      <c r="C8" s="41" t="s">
        <v>7</v>
      </c>
      <c r="D8" s="41" t="s">
        <v>8</v>
      </c>
      <c r="E8" s="49" t="s">
        <v>16</v>
      </c>
      <c r="F8" s="50">
        <v>2601</v>
      </c>
      <c r="G8" s="51">
        <v>5745</v>
      </c>
      <c r="H8" s="52">
        <f t="shared" si="0"/>
        <v>220.87658592848905</v>
      </c>
      <c r="I8" s="54"/>
      <c r="J8" s="14"/>
    </row>
    <row r="9" spans="1:10" ht="38.25" x14ac:dyDescent="0.25">
      <c r="A9" s="41" t="s">
        <v>17</v>
      </c>
      <c r="B9" s="41" t="s">
        <v>13</v>
      </c>
      <c r="C9" s="41" t="s">
        <v>7</v>
      </c>
      <c r="D9" s="41" t="s">
        <v>8</v>
      </c>
      <c r="E9" s="49" t="s">
        <v>18</v>
      </c>
      <c r="F9" s="50">
        <v>1592</v>
      </c>
      <c r="G9" s="51">
        <v>2003</v>
      </c>
      <c r="H9" s="52">
        <f t="shared" si="0"/>
        <v>125.81658291457288</v>
      </c>
      <c r="I9" s="54"/>
      <c r="J9" s="14"/>
    </row>
    <row r="10" spans="1:10" ht="24" x14ac:dyDescent="0.25">
      <c r="A10" s="43" t="s">
        <v>19</v>
      </c>
      <c r="B10" s="41" t="s">
        <v>13</v>
      </c>
      <c r="C10" s="41" t="s">
        <v>7</v>
      </c>
      <c r="D10" s="41" t="s">
        <v>8</v>
      </c>
      <c r="E10" s="49" t="s">
        <v>20</v>
      </c>
      <c r="F10" s="50">
        <v>3998</v>
      </c>
      <c r="G10" s="51">
        <v>1198</v>
      </c>
      <c r="H10" s="52">
        <f t="shared" si="0"/>
        <v>29.964982491245625</v>
      </c>
      <c r="I10" s="54"/>
      <c r="J10" s="14" t="s">
        <v>219</v>
      </c>
    </row>
    <row r="11" spans="1:10" ht="36" x14ac:dyDescent="0.25">
      <c r="A11" s="43" t="s">
        <v>21</v>
      </c>
      <c r="B11" s="41" t="s">
        <v>13</v>
      </c>
      <c r="C11" s="41" t="s">
        <v>7</v>
      </c>
      <c r="D11" s="41" t="s">
        <v>8</v>
      </c>
      <c r="E11" s="49" t="s">
        <v>22</v>
      </c>
      <c r="F11" s="50">
        <v>5462</v>
      </c>
      <c r="G11" s="55">
        <v>3958</v>
      </c>
      <c r="H11" s="52">
        <f t="shared" si="0"/>
        <v>72.464298791651402</v>
      </c>
      <c r="I11" s="54"/>
      <c r="J11" s="14" t="s">
        <v>220</v>
      </c>
    </row>
    <row r="12" spans="1:10" ht="24" x14ac:dyDescent="0.25">
      <c r="A12" s="43" t="s">
        <v>23</v>
      </c>
      <c r="B12" s="41" t="s">
        <v>13</v>
      </c>
      <c r="C12" s="41" t="s">
        <v>7</v>
      </c>
      <c r="D12" s="41" t="s">
        <v>8</v>
      </c>
      <c r="E12" s="49" t="s">
        <v>24</v>
      </c>
      <c r="F12" s="50">
        <v>5981</v>
      </c>
      <c r="G12" s="55">
        <v>1090</v>
      </c>
      <c r="H12" s="52">
        <f t="shared" si="0"/>
        <v>18.22437719444909</v>
      </c>
      <c r="I12" s="54"/>
      <c r="J12" s="14" t="s">
        <v>219</v>
      </c>
    </row>
    <row r="13" spans="1:10" ht="36.75" customHeight="1" x14ac:dyDescent="0.25">
      <c r="A13" s="41" t="s">
        <v>25</v>
      </c>
      <c r="B13" s="41" t="s">
        <v>6</v>
      </c>
      <c r="C13" s="41" t="s">
        <v>7</v>
      </c>
      <c r="D13" s="41" t="s">
        <v>8</v>
      </c>
      <c r="E13" s="49" t="s">
        <v>26</v>
      </c>
      <c r="F13" s="50">
        <v>2408</v>
      </c>
      <c r="G13" s="51">
        <v>2665</v>
      </c>
      <c r="H13" s="52">
        <f t="shared" si="0"/>
        <v>110.67275747508305</v>
      </c>
      <c r="I13" s="54"/>
      <c r="J13" s="14"/>
    </row>
    <row r="14" spans="1:10" ht="56.25" customHeight="1" x14ac:dyDescent="0.25">
      <c r="A14" s="41" t="s">
        <v>221</v>
      </c>
      <c r="B14" s="41" t="s">
        <v>28</v>
      </c>
      <c r="C14" s="41" t="s">
        <v>7</v>
      </c>
      <c r="D14" s="41" t="s">
        <v>29</v>
      </c>
      <c r="E14" s="47" t="s">
        <v>110</v>
      </c>
      <c r="F14" s="50">
        <v>50</v>
      </c>
      <c r="G14" s="51">
        <v>67</v>
      </c>
      <c r="H14" s="52">
        <f t="shared" si="0"/>
        <v>134</v>
      </c>
      <c r="I14" s="56"/>
      <c r="J14" s="14"/>
    </row>
    <row r="15" spans="1:10" ht="51" customHeight="1" x14ac:dyDescent="0.25">
      <c r="A15" s="41" t="s">
        <v>27</v>
      </c>
      <c r="B15" s="41" t="s">
        <v>28</v>
      </c>
      <c r="C15" s="41" t="s">
        <v>7</v>
      </c>
      <c r="D15" s="41" t="s">
        <v>29</v>
      </c>
      <c r="E15" s="47" t="s">
        <v>30</v>
      </c>
      <c r="F15" s="57">
        <v>5500</v>
      </c>
      <c r="G15" s="51">
        <v>4114</v>
      </c>
      <c r="H15" s="52">
        <f t="shared" si="0"/>
        <v>74.8</v>
      </c>
      <c r="I15" s="54"/>
      <c r="J15" s="14" t="s">
        <v>222</v>
      </c>
    </row>
    <row r="16" spans="1:10" ht="42.75" customHeight="1" x14ac:dyDescent="0.25">
      <c r="A16" s="41" t="s">
        <v>31</v>
      </c>
      <c r="B16" s="41" t="s">
        <v>28</v>
      </c>
      <c r="C16" s="41" t="s">
        <v>7</v>
      </c>
      <c r="D16" s="41" t="s">
        <v>29</v>
      </c>
      <c r="E16" s="47" t="s">
        <v>32</v>
      </c>
      <c r="F16" s="57">
        <v>2500</v>
      </c>
      <c r="G16" s="51">
        <v>1731</v>
      </c>
      <c r="H16" s="52">
        <f t="shared" si="0"/>
        <v>69.239999999999995</v>
      </c>
      <c r="I16" s="54"/>
      <c r="J16" s="14" t="s">
        <v>223</v>
      </c>
    </row>
    <row r="17" spans="1:10" ht="24" customHeight="1" x14ac:dyDescent="0.25">
      <c r="A17" s="41" t="s">
        <v>33</v>
      </c>
      <c r="B17" s="41" t="s">
        <v>28</v>
      </c>
      <c r="C17" s="41" t="s">
        <v>7</v>
      </c>
      <c r="D17" s="41" t="s">
        <v>29</v>
      </c>
      <c r="E17" s="58" t="s">
        <v>34</v>
      </c>
      <c r="F17" s="50">
        <v>220</v>
      </c>
      <c r="G17" s="51">
        <v>164</v>
      </c>
      <c r="H17" s="52">
        <f t="shared" si="0"/>
        <v>74.545454545454547</v>
      </c>
      <c r="I17" s="53"/>
      <c r="J17" s="14"/>
    </row>
    <row r="18" spans="1:10" ht="25.5" x14ac:dyDescent="0.25">
      <c r="A18" s="41" t="s">
        <v>35</v>
      </c>
      <c r="B18" s="41" t="s">
        <v>6</v>
      </c>
      <c r="C18" s="41" t="s">
        <v>7</v>
      </c>
      <c r="D18" s="41" t="s">
        <v>29</v>
      </c>
      <c r="E18" s="49" t="s">
        <v>36</v>
      </c>
      <c r="F18" s="50">
        <v>2474</v>
      </c>
      <c r="G18" s="51">
        <v>834</v>
      </c>
      <c r="H18" s="52">
        <f t="shared" si="0"/>
        <v>33.710590137429264</v>
      </c>
      <c r="I18" s="54"/>
      <c r="J18" s="59"/>
    </row>
    <row r="19" spans="1:10" ht="25.5" x14ac:dyDescent="0.25">
      <c r="A19" s="41" t="s">
        <v>37</v>
      </c>
      <c r="B19" s="41" t="s">
        <v>28</v>
      </c>
      <c r="C19" s="41" t="s">
        <v>7</v>
      </c>
      <c r="D19" s="41" t="s">
        <v>38</v>
      </c>
      <c r="E19" s="58" t="s">
        <v>39</v>
      </c>
      <c r="F19" s="50">
        <v>200</v>
      </c>
      <c r="G19" s="60">
        <v>63</v>
      </c>
      <c r="H19" s="52">
        <f t="shared" si="0"/>
        <v>31.5</v>
      </c>
      <c r="I19" s="56"/>
      <c r="J19" s="14" t="s">
        <v>224</v>
      </c>
    </row>
    <row r="20" spans="1:10" ht="76.5" x14ac:dyDescent="0.25">
      <c r="A20" s="41" t="s">
        <v>225</v>
      </c>
      <c r="B20" s="41" t="s">
        <v>28</v>
      </c>
      <c r="C20" s="41" t="s">
        <v>7</v>
      </c>
      <c r="D20" s="41" t="s">
        <v>226</v>
      </c>
      <c r="E20" s="49" t="s">
        <v>227</v>
      </c>
      <c r="F20" s="50">
        <v>212</v>
      </c>
      <c r="G20" s="60">
        <v>90</v>
      </c>
      <c r="H20" s="52">
        <f t="shared" si="0"/>
        <v>42.452830188679243</v>
      </c>
      <c r="I20" s="56"/>
      <c r="J20" s="14"/>
    </row>
    <row r="21" spans="1:10" s="12" customFormat="1" ht="51" x14ac:dyDescent="0.2">
      <c r="A21" s="41" t="s">
        <v>40</v>
      </c>
      <c r="B21" s="41" t="s">
        <v>28</v>
      </c>
      <c r="C21" s="41" t="s">
        <v>7</v>
      </c>
      <c r="D21" s="41" t="s">
        <v>41</v>
      </c>
      <c r="E21" s="47" t="s">
        <v>42</v>
      </c>
      <c r="F21" s="50">
        <v>2000</v>
      </c>
      <c r="G21" s="60">
        <v>2573</v>
      </c>
      <c r="H21" s="52">
        <f t="shared" si="0"/>
        <v>128.65</v>
      </c>
      <c r="I21" s="56"/>
      <c r="J21" s="14"/>
    </row>
    <row r="22" spans="1:10" ht="76.5" x14ac:dyDescent="0.25">
      <c r="A22" s="41" t="s">
        <v>43</v>
      </c>
      <c r="B22" s="41" t="s">
        <v>28</v>
      </c>
      <c r="C22" s="41" t="s">
        <v>7</v>
      </c>
      <c r="D22" s="41" t="s">
        <v>44</v>
      </c>
      <c r="E22" s="58" t="s">
        <v>45</v>
      </c>
      <c r="F22" s="50">
        <v>1355</v>
      </c>
      <c r="G22" s="60">
        <v>666</v>
      </c>
      <c r="H22" s="52">
        <f t="shared" si="0"/>
        <v>49.15129151291513</v>
      </c>
      <c r="I22" s="56"/>
      <c r="J22" s="14"/>
    </row>
    <row r="23" spans="1:10" x14ac:dyDescent="0.25">
      <c r="A23" s="35" t="s">
        <v>228</v>
      </c>
      <c r="B23" s="35" t="s">
        <v>13</v>
      </c>
      <c r="C23" s="35" t="s">
        <v>7</v>
      </c>
      <c r="D23" s="35" t="s">
        <v>217</v>
      </c>
      <c r="E23" s="61" t="s">
        <v>229</v>
      </c>
      <c r="F23" s="62">
        <f>F24+F25+F27+F28+F29+F30+F31+F32+F34+F35+F36+F37+F38+F39+F40+F41+F42+F43+F44+F45+F46+F47+F48+F49+F50+F51+F52+F53+F54+F55+F56+F57+F58+F59+F60</f>
        <v>797485.40000000014</v>
      </c>
      <c r="G23" s="62">
        <f>G24+G25+G27+G28+G29+G30+G31+G32+G34+G35+G36+G37+G38+G39+G40+G41+G42+G43+G44+G45+G46+G47+G48+G49+G50+G51+G52+G53+G54+G55+G56+G57+G58+G59+G60</f>
        <v>652221.50000000012</v>
      </c>
      <c r="H23" s="52">
        <f t="shared" si="0"/>
        <v>81.784757438819568</v>
      </c>
      <c r="I23" s="56"/>
      <c r="J23" s="14"/>
    </row>
    <row r="24" spans="1:10" s="11" customFormat="1" ht="25.5" customHeight="1" x14ac:dyDescent="0.2">
      <c r="A24" s="41" t="s">
        <v>47</v>
      </c>
      <c r="B24" s="41" t="s">
        <v>28</v>
      </c>
      <c r="C24" s="41" t="s">
        <v>7</v>
      </c>
      <c r="D24" s="41" t="s">
        <v>46</v>
      </c>
      <c r="E24" s="49" t="s">
        <v>230</v>
      </c>
      <c r="F24" s="63">
        <v>103393</v>
      </c>
      <c r="G24" s="64">
        <v>77544</v>
      </c>
      <c r="H24" s="52">
        <f t="shared" si="0"/>
        <v>74.999274612401223</v>
      </c>
      <c r="I24" s="56"/>
      <c r="J24" s="14"/>
    </row>
    <row r="25" spans="1:10" s="11" customFormat="1" ht="26.25" customHeight="1" x14ac:dyDescent="0.2">
      <c r="A25" s="41" t="s">
        <v>48</v>
      </c>
      <c r="B25" s="41" t="s">
        <v>28</v>
      </c>
      <c r="C25" s="41" t="s">
        <v>7</v>
      </c>
      <c r="D25" s="41" t="s">
        <v>46</v>
      </c>
      <c r="E25" s="65" t="s">
        <v>49</v>
      </c>
      <c r="F25" s="57">
        <v>7616.1</v>
      </c>
      <c r="G25" s="64">
        <v>20022</v>
      </c>
      <c r="H25" s="52">
        <f t="shared" si="0"/>
        <v>262.89045574506639</v>
      </c>
      <c r="I25" s="56"/>
      <c r="J25" s="14"/>
    </row>
    <row r="26" spans="1:10" ht="28.5" customHeight="1" x14ac:dyDescent="0.25">
      <c r="A26" s="41" t="s">
        <v>50</v>
      </c>
      <c r="B26" s="41" t="s">
        <v>28</v>
      </c>
      <c r="C26" s="41" t="s">
        <v>7</v>
      </c>
      <c r="D26" s="41" t="s">
        <v>46</v>
      </c>
      <c r="E26" s="65" t="s">
        <v>51</v>
      </c>
      <c r="F26" s="57">
        <v>380</v>
      </c>
      <c r="G26" s="64">
        <v>2604</v>
      </c>
      <c r="H26" s="52">
        <f t="shared" si="0"/>
        <v>685.26315789473688</v>
      </c>
      <c r="I26" s="56"/>
      <c r="J26" s="14"/>
    </row>
    <row r="27" spans="1:10" s="12" customFormat="1" ht="52.5" customHeight="1" x14ac:dyDescent="0.2">
      <c r="A27" s="41" t="s">
        <v>52</v>
      </c>
      <c r="B27" s="41" t="s">
        <v>28</v>
      </c>
      <c r="C27" s="41" t="s">
        <v>7</v>
      </c>
      <c r="D27" s="41" t="s">
        <v>46</v>
      </c>
      <c r="E27" s="47" t="s">
        <v>231</v>
      </c>
      <c r="F27" s="50">
        <v>12609.9</v>
      </c>
      <c r="G27" s="66">
        <v>0</v>
      </c>
      <c r="H27" s="52">
        <f t="shared" si="0"/>
        <v>0</v>
      </c>
      <c r="I27" s="56"/>
      <c r="J27" s="14" t="s">
        <v>232</v>
      </c>
    </row>
    <row r="28" spans="1:10" s="12" customFormat="1" ht="68.25" customHeight="1" x14ac:dyDescent="0.2">
      <c r="A28" s="44" t="s">
        <v>53</v>
      </c>
      <c r="B28" s="44" t="s">
        <v>28</v>
      </c>
      <c r="C28" s="44" t="s">
        <v>7</v>
      </c>
      <c r="D28" s="44" t="s">
        <v>46</v>
      </c>
      <c r="E28" s="67" t="s">
        <v>233</v>
      </c>
      <c r="F28" s="50">
        <v>681.9</v>
      </c>
      <c r="G28" s="60">
        <v>533</v>
      </c>
      <c r="H28" s="52">
        <f t="shared" si="0"/>
        <v>78.163953658894272</v>
      </c>
      <c r="I28" s="56"/>
      <c r="J28" s="14" t="s">
        <v>234</v>
      </c>
    </row>
    <row r="29" spans="1:10" s="12" customFormat="1" ht="67.5" customHeight="1" x14ac:dyDescent="0.2">
      <c r="A29" s="41" t="s">
        <v>54</v>
      </c>
      <c r="B29" s="41" t="s">
        <v>28</v>
      </c>
      <c r="C29" s="41" t="s">
        <v>7</v>
      </c>
      <c r="D29" s="41" t="s">
        <v>46</v>
      </c>
      <c r="E29" s="68" t="s">
        <v>55</v>
      </c>
      <c r="F29" s="50">
        <v>12016.4</v>
      </c>
      <c r="G29" s="60">
        <v>6669</v>
      </c>
      <c r="H29" s="52">
        <f t="shared" si="0"/>
        <v>55.499151160081226</v>
      </c>
      <c r="I29" s="56"/>
      <c r="J29" s="14" t="s">
        <v>234</v>
      </c>
    </row>
    <row r="30" spans="1:10" s="12" customFormat="1" ht="44.25" customHeight="1" x14ac:dyDescent="0.2">
      <c r="A30" s="41" t="s">
        <v>59</v>
      </c>
      <c r="B30" s="41" t="s">
        <v>28</v>
      </c>
      <c r="C30" s="45" t="s">
        <v>7</v>
      </c>
      <c r="D30" s="45" t="s">
        <v>46</v>
      </c>
      <c r="E30" s="68" t="s">
        <v>235</v>
      </c>
      <c r="F30" s="69">
        <v>968.5</v>
      </c>
      <c r="G30" s="60">
        <v>0</v>
      </c>
      <c r="H30" s="52">
        <f t="shared" si="0"/>
        <v>0</v>
      </c>
      <c r="I30" s="56"/>
      <c r="J30" s="14" t="s">
        <v>236</v>
      </c>
    </row>
    <row r="31" spans="1:10" s="12" customFormat="1" ht="36" customHeight="1" x14ac:dyDescent="0.2">
      <c r="A31" s="46" t="s">
        <v>60</v>
      </c>
      <c r="B31" s="41" t="s">
        <v>28</v>
      </c>
      <c r="C31" s="45" t="s">
        <v>7</v>
      </c>
      <c r="D31" s="45" t="s">
        <v>46</v>
      </c>
      <c r="E31" s="68" t="s">
        <v>237</v>
      </c>
      <c r="F31" s="69">
        <v>254.7</v>
      </c>
      <c r="G31" s="60">
        <v>254.7</v>
      </c>
      <c r="H31" s="52">
        <f t="shared" si="0"/>
        <v>100</v>
      </c>
      <c r="I31" s="56"/>
      <c r="J31" s="14" t="s">
        <v>238</v>
      </c>
    </row>
    <row r="32" spans="1:10" s="12" customFormat="1" ht="50.25" customHeight="1" x14ac:dyDescent="0.2">
      <c r="A32" s="46" t="s">
        <v>56</v>
      </c>
      <c r="B32" s="41" t="s">
        <v>28</v>
      </c>
      <c r="C32" s="45" t="s">
        <v>7</v>
      </c>
      <c r="D32" s="45" t="s">
        <v>46</v>
      </c>
      <c r="E32" s="68" t="s">
        <v>239</v>
      </c>
      <c r="F32" s="69">
        <v>2000</v>
      </c>
      <c r="G32" s="60">
        <v>2000</v>
      </c>
      <c r="H32" s="52">
        <f t="shared" si="0"/>
        <v>100</v>
      </c>
      <c r="I32" s="56"/>
      <c r="J32" s="14" t="s">
        <v>238</v>
      </c>
    </row>
    <row r="33" spans="1:11" s="12" customFormat="1" ht="30.75" customHeight="1" x14ac:dyDescent="0.2">
      <c r="A33" s="46" t="s">
        <v>57</v>
      </c>
      <c r="B33" s="41" t="s">
        <v>28</v>
      </c>
      <c r="C33" s="45" t="s">
        <v>7</v>
      </c>
      <c r="D33" s="45" t="s">
        <v>46</v>
      </c>
      <c r="E33" s="68" t="s">
        <v>58</v>
      </c>
      <c r="F33" s="69">
        <v>779.9</v>
      </c>
      <c r="G33" s="60">
        <v>779.9</v>
      </c>
      <c r="H33" s="52">
        <f t="shared" si="0"/>
        <v>100</v>
      </c>
      <c r="I33" s="56"/>
      <c r="J33" s="70"/>
    </row>
    <row r="34" spans="1:11" s="12" customFormat="1" ht="48" customHeight="1" x14ac:dyDescent="0.2">
      <c r="A34" s="41" t="s">
        <v>61</v>
      </c>
      <c r="B34" s="41" t="s">
        <v>28</v>
      </c>
      <c r="C34" s="45" t="s">
        <v>7</v>
      </c>
      <c r="D34" s="45" t="s">
        <v>46</v>
      </c>
      <c r="E34" s="47" t="s">
        <v>62</v>
      </c>
      <c r="F34" s="69">
        <v>5245</v>
      </c>
      <c r="G34" s="60">
        <v>4760.8</v>
      </c>
      <c r="H34" s="52">
        <f t="shared" si="0"/>
        <v>90.76835081029553</v>
      </c>
      <c r="I34" s="56"/>
      <c r="J34" s="14" t="s">
        <v>240</v>
      </c>
    </row>
    <row r="35" spans="1:11" s="12" customFormat="1" ht="63.75" x14ac:dyDescent="0.2">
      <c r="A35" s="41" t="s">
        <v>63</v>
      </c>
      <c r="B35" s="41" t="s">
        <v>28</v>
      </c>
      <c r="C35" s="41" t="s">
        <v>65</v>
      </c>
      <c r="D35" s="41" t="s">
        <v>46</v>
      </c>
      <c r="E35" s="47" t="s">
        <v>66</v>
      </c>
      <c r="F35" s="50">
        <v>6746</v>
      </c>
      <c r="G35" s="64">
        <v>5754.4</v>
      </c>
      <c r="H35" s="52">
        <f t="shared" si="0"/>
        <v>85.300919063148527</v>
      </c>
      <c r="I35" s="56"/>
      <c r="J35" s="14" t="s">
        <v>240</v>
      </c>
    </row>
    <row r="36" spans="1:11" s="12" customFormat="1" ht="38.25" x14ac:dyDescent="0.2">
      <c r="A36" s="41" t="s">
        <v>63</v>
      </c>
      <c r="B36" s="41" t="s">
        <v>28</v>
      </c>
      <c r="C36" s="41" t="s">
        <v>67</v>
      </c>
      <c r="D36" s="41" t="s">
        <v>46</v>
      </c>
      <c r="E36" s="47" t="s">
        <v>68</v>
      </c>
      <c r="F36" s="50">
        <v>6096.1</v>
      </c>
      <c r="G36" s="64">
        <v>3695.1</v>
      </c>
      <c r="H36" s="52">
        <f t="shared" si="0"/>
        <v>60.614163153491575</v>
      </c>
      <c r="I36" s="56"/>
      <c r="J36" s="70"/>
    </row>
    <row r="37" spans="1:11" s="12" customFormat="1" ht="102" x14ac:dyDescent="0.2">
      <c r="A37" s="41" t="s">
        <v>63</v>
      </c>
      <c r="B37" s="41" t="s">
        <v>28</v>
      </c>
      <c r="C37" s="41" t="s">
        <v>69</v>
      </c>
      <c r="D37" s="41" t="s">
        <v>46</v>
      </c>
      <c r="E37" s="47" t="s">
        <v>70</v>
      </c>
      <c r="F37" s="50">
        <v>150.4</v>
      </c>
      <c r="G37" s="60">
        <v>95.4</v>
      </c>
      <c r="H37" s="52">
        <f t="shared" si="0"/>
        <v>63.430851063829785</v>
      </c>
      <c r="I37" s="54"/>
      <c r="J37" s="14"/>
    </row>
    <row r="38" spans="1:11" s="12" customFormat="1" ht="76.5" x14ac:dyDescent="0.2">
      <c r="A38" s="41" t="s">
        <v>63</v>
      </c>
      <c r="B38" s="41" t="s">
        <v>28</v>
      </c>
      <c r="C38" s="41" t="s">
        <v>71</v>
      </c>
      <c r="D38" s="41" t="s">
        <v>46</v>
      </c>
      <c r="E38" s="47" t="s">
        <v>72</v>
      </c>
      <c r="F38" s="50">
        <v>19241.2</v>
      </c>
      <c r="G38" s="60">
        <v>11470.7</v>
      </c>
      <c r="H38" s="52">
        <f t="shared" si="0"/>
        <v>59.615304658753097</v>
      </c>
      <c r="I38" s="54"/>
      <c r="J38" s="14" t="s">
        <v>240</v>
      </c>
    </row>
    <row r="39" spans="1:11" s="12" customFormat="1" ht="25.5" x14ac:dyDescent="0.2">
      <c r="A39" s="41" t="s">
        <v>63</v>
      </c>
      <c r="B39" s="41" t="s">
        <v>28</v>
      </c>
      <c r="C39" s="41" t="s">
        <v>73</v>
      </c>
      <c r="D39" s="41" t="s">
        <v>46</v>
      </c>
      <c r="E39" s="68" t="s">
        <v>74</v>
      </c>
      <c r="F39" s="50">
        <v>2516.4</v>
      </c>
      <c r="G39" s="60">
        <v>2363.9</v>
      </c>
      <c r="H39" s="52">
        <f t="shared" si="0"/>
        <v>93.939755205849622</v>
      </c>
      <c r="I39" s="54"/>
      <c r="J39" s="14"/>
      <c r="K39" s="13"/>
    </row>
    <row r="40" spans="1:11" s="12" customFormat="1" ht="54.75" customHeight="1" x14ac:dyDescent="0.2">
      <c r="A40" s="45" t="s">
        <v>63</v>
      </c>
      <c r="B40" s="45" t="s">
        <v>28</v>
      </c>
      <c r="C40" s="45" t="s">
        <v>75</v>
      </c>
      <c r="D40" s="45" t="s">
        <v>46</v>
      </c>
      <c r="E40" s="47" t="s">
        <v>76</v>
      </c>
      <c r="F40" s="69">
        <v>1052</v>
      </c>
      <c r="G40" s="60">
        <v>1854.7</v>
      </c>
      <c r="H40" s="52">
        <f t="shared" si="0"/>
        <v>176.3022813688213</v>
      </c>
      <c r="I40" s="54"/>
      <c r="J40" s="14"/>
    </row>
    <row r="41" spans="1:11" s="12" customFormat="1" ht="89.25" x14ac:dyDescent="0.2">
      <c r="A41" s="41" t="s">
        <v>77</v>
      </c>
      <c r="B41" s="41" t="s">
        <v>28</v>
      </c>
      <c r="C41" s="41" t="s">
        <v>78</v>
      </c>
      <c r="D41" s="41" t="s">
        <v>46</v>
      </c>
      <c r="E41" s="47" t="s">
        <v>79</v>
      </c>
      <c r="F41" s="50">
        <v>359088.5</v>
      </c>
      <c r="G41" s="60">
        <v>310491.90000000002</v>
      </c>
      <c r="H41" s="52">
        <f t="shared" si="0"/>
        <v>86.466678827085815</v>
      </c>
      <c r="I41" s="54"/>
      <c r="J41" s="14"/>
    </row>
    <row r="42" spans="1:11" s="12" customFormat="1" ht="89.25" x14ac:dyDescent="0.2">
      <c r="A42" s="41" t="s">
        <v>77</v>
      </c>
      <c r="B42" s="41" t="s">
        <v>28</v>
      </c>
      <c r="C42" s="41" t="s">
        <v>80</v>
      </c>
      <c r="D42" s="41" t="s">
        <v>46</v>
      </c>
      <c r="E42" s="47" t="s">
        <v>81</v>
      </c>
      <c r="F42" s="50">
        <v>13.6</v>
      </c>
      <c r="G42" s="60">
        <v>0</v>
      </c>
      <c r="H42" s="52">
        <f t="shared" si="0"/>
        <v>0</v>
      </c>
      <c r="I42" s="54"/>
      <c r="J42" s="14" t="s">
        <v>240</v>
      </c>
    </row>
    <row r="43" spans="1:11" s="12" customFormat="1" ht="51" x14ac:dyDescent="0.2">
      <c r="A43" s="41" t="s">
        <v>77</v>
      </c>
      <c r="B43" s="41" t="s">
        <v>28</v>
      </c>
      <c r="C43" s="41" t="s">
        <v>82</v>
      </c>
      <c r="D43" s="41" t="s">
        <v>46</v>
      </c>
      <c r="E43" s="47" t="s">
        <v>83</v>
      </c>
      <c r="F43" s="50">
        <v>118272.6</v>
      </c>
      <c r="G43" s="60">
        <v>100760.7</v>
      </c>
      <c r="H43" s="52">
        <f t="shared" si="0"/>
        <v>85.193612045393436</v>
      </c>
      <c r="I43" s="54"/>
      <c r="J43" s="14"/>
    </row>
    <row r="44" spans="1:11" s="12" customFormat="1" ht="75" customHeight="1" x14ac:dyDescent="0.2">
      <c r="A44" s="41" t="s">
        <v>77</v>
      </c>
      <c r="B44" s="41" t="s">
        <v>28</v>
      </c>
      <c r="C44" s="41" t="s">
        <v>84</v>
      </c>
      <c r="D44" s="41" t="s">
        <v>46</v>
      </c>
      <c r="E44" s="58" t="s">
        <v>85</v>
      </c>
      <c r="F44" s="50">
        <v>7675.1</v>
      </c>
      <c r="G44" s="60">
        <v>4870.6000000000004</v>
      </c>
      <c r="H44" s="52">
        <f t="shared" si="0"/>
        <v>63.45975948196115</v>
      </c>
      <c r="I44" s="54"/>
      <c r="J44" s="14"/>
    </row>
    <row r="45" spans="1:11" s="12" customFormat="1" ht="50.25" customHeight="1" x14ac:dyDescent="0.2">
      <c r="A45" s="41" t="s">
        <v>77</v>
      </c>
      <c r="B45" s="41" t="s">
        <v>28</v>
      </c>
      <c r="C45" s="41" t="s">
        <v>86</v>
      </c>
      <c r="D45" s="41" t="s">
        <v>46</v>
      </c>
      <c r="E45" s="47" t="s">
        <v>87</v>
      </c>
      <c r="F45" s="50">
        <v>456.8</v>
      </c>
      <c r="G45" s="60">
        <v>410.6</v>
      </c>
      <c r="H45" s="52">
        <f t="shared" si="0"/>
        <v>89.886164623467607</v>
      </c>
      <c r="I45" s="54"/>
      <c r="J45" s="14"/>
    </row>
    <row r="46" spans="1:11" s="12" customFormat="1" ht="51.75" customHeight="1" x14ac:dyDescent="0.2">
      <c r="A46" s="41" t="s">
        <v>77</v>
      </c>
      <c r="B46" s="41" t="s">
        <v>28</v>
      </c>
      <c r="C46" s="41" t="s">
        <v>89</v>
      </c>
      <c r="D46" s="41" t="s">
        <v>46</v>
      </c>
      <c r="E46" s="47" t="s">
        <v>90</v>
      </c>
      <c r="F46" s="50">
        <v>1485.8</v>
      </c>
      <c r="G46" s="60">
        <v>1069.4000000000001</v>
      </c>
      <c r="H46" s="52">
        <f t="shared" si="0"/>
        <v>71.974693767667262</v>
      </c>
      <c r="I46" s="54"/>
      <c r="J46" s="14"/>
    </row>
    <row r="47" spans="1:11" s="12" customFormat="1" ht="69" customHeight="1" x14ac:dyDescent="0.2">
      <c r="A47" s="41" t="s">
        <v>77</v>
      </c>
      <c r="B47" s="41" t="s">
        <v>28</v>
      </c>
      <c r="C47" s="41" t="s">
        <v>91</v>
      </c>
      <c r="D47" s="41" t="s">
        <v>46</v>
      </c>
      <c r="E47" s="49" t="s">
        <v>92</v>
      </c>
      <c r="F47" s="50">
        <v>129.6</v>
      </c>
      <c r="G47" s="60">
        <v>106.1</v>
      </c>
      <c r="H47" s="52">
        <f t="shared" si="0"/>
        <v>81.867283950617292</v>
      </c>
      <c r="I47" s="54"/>
      <c r="J47" s="14"/>
    </row>
    <row r="48" spans="1:11" ht="48.75" customHeight="1" x14ac:dyDescent="0.25">
      <c r="A48" s="41" t="s">
        <v>77</v>
      </c>
      <c r="B48" s="41" t="s">
        <v>28</v>
      </c>
      <c r="C48" s="41" t="s">
        <v>93</v>
      </c>
      <c r="D48" s="41" t="s">
        <v>46</v>
      </c>
      <c r="E48" s="47" t="s">
        <v>94</v>
      </c>
      <c r="F48" s="50">
        <v>10</v>
      </c>
      <c r="G48" s="60">
        <v>5</v>
      </c>
      <c r="H48" s="52">
        <f t="shared" si="0"/>
        <v>50</v>
      </c>
      <c r="I48" s="54"/>
      <c r="J48" s="14" t="s">
        <v>88</v>
      </c>
    </row>
    <row r="49" spans="1:10" ht="83.25" customHeight="1" x14ac:dyDescent="0.25">
      <c r="A49" s="41" t="s">
        <v>77</v>
      </c>
      <c r="B49" s="41" t="s">
        <v>28</v>
      </c>
      <c r="C49" s="41" t="s">
        <v>95</v>
      </c>
      <c r="D49" s="41" t="s">
        <v>46</v>
      </c>
      <c r="E49" s="49" t="s">
        <v>96</v>
      </c>
      <c r="F49" s="50">
        <v>78.900000000000006</v>
      </c>
      <c r="G49" s="60">
        <v>20</v>
      </c>
      <c r="H49" s="52">
        <f t="shared" si="0"/>
        <v>25.348542458808616</v>
      </c>
      <c r="I49" s="54"/>
      <c r="J49" s="14" t="s">
        <v>241</v>
      </c>
    </row>
    <row r="50" spans="1:10" ht="140.25" x14ac:dyDescent="0.25">
      <c r="A50" s="41" t="s">
        <v>77</v>
      </c>
      <c r="B50" s="41" t="s">
        <v>28</v>
      </c>
      <c r="C50" s="41" t="s">
        <v>97</v>
      </c>
      <c r="D50" s="41" t="s">
        <v>46</v>
      </c>
      <c r="E50" s="47" t="s">
        <v>98</v>
      </c>
      <c r="F50" s="50">
        <v>123.2</v>
      </c>
      <c r="G50" s="60">
        <v>91.1</v>
      </c>
      <c r="H50" s="52">
        <f t="shared" si="0"/>
        <v>73.944805194805184</v>
      </c>
      <c r="I50" s="54"/>
      <c r="J50" s="14"/>
    </row>
    <row r="51" spans="1:10" ht="51" x14ac:dyDescent="0.25">
      <c r="A51" s="41" t="s">
        <v>77</v>
      </c>
      <c r="B51" s="41" t="s">
        <v>28</v>
      </c>
      <c r="C51" s="41" t="s">
        <v>99</v>
      </c>
      <c r="D51" s="41" t="s">
        <v>46</v>
      </c>
      <c r="E51" s="47" t="s">
        <v>100</v>
      </c>
      <c r="F51" s="50">
        <v>458.3</v>
      </c>
      <c r="G51" s="60">
        <v>237.9</v>
      </c>
      <c r="H51" s="52">
        <f t="shared" si="0"/>
        <v>51.909229762164522</v>
      </c>
      <c r="I51" s="54"/>
      <c r="J51" s="14" t="s">
        <v>241</v>
      </c>
    </row>
    <row r="52" spans="1:10" ht="102" x14ac:dyDescent="0.25">
      <c r="A52" s="41" t="s">
        <v>77</v>
      </c>
      <c r="B52" s="41" t="s">
        <v>28</v>
      </c>
      <c r="C52" s="41" t="s">
        <v>101</v>
      </c>
      <c r="D52" s="41" t="s">
        <v>46</v>
      </c>
      <c r="E52" s="49" t="s">
        <v>102</v>
      </c>
      <c r="F52" s="50">
        <v>475.8</v>
      </c>
      <c r="G52" s="60">
        <v>237.9</v>
      </c>
      <c r="H52" s="52">
        <f t="shared" si="0"/>
        <v>50</v>
      </c>
      <c r="I52" s="54"/>
      <c r="J52" s="14" t="s">
        <v>241</v>
      </c>
    </row>
    <row r="53" spans="1:10" ht="40.5" customHeight="1" x14ac:dyDescent="0.25">
      <c r="A53" s="41" t="s">
        <v>103</v>
      </c>
      <c r="B53" s="41" t="s">
        <v>28</v>
      </c>
      <c r="C53" s="41" t="s">
        <v>7</v>
      </c>
      <c r="D53" s="41" t="s">
        <v>46</v>
      </c>
      <c r="E53" s="49" t="s">
        <v>242</v>
      </c>
      <c r="F53" s="50">
        <v>2082.9</v>
      </c>
      <c r="G53" s="60">
        <v>1504.9</v>
      </c>
      <c r="H53" s="52">
        <f t="shared" si="0"/>
        <v>72.250228047433865</v>
      </c>
      <c r="I53" s="54"/>
      <c r="J53" s="14" t="s">
        <v>234</v>
      </c>
    </row>
    <row r="54" spans="1:10" ht="52.5" customHeight="1" x14ac:dyDescent="0.25">
      <c r="A54" s="41" t="s">
        <v>104</v>
      </c>
      <c r="B54" s="41" t="s">
        <v>28</v>
      </c>
      <c r="C54" s="41" t="s">
        <v>7</v>
      </c>
      <c r="D54" s="41" t="s">
        <v>46</v>
      </c>
      <c r="E54" s="49" t="s">
        <v>243</v>
      </c>
      <c r="F54" s="50">
        <v>1864</v>
      </c>
      <c r="G54" s="71">
        <v>1257.0999999999999</v>
      </c>
      <c r="H54" s="52">
        <f t="shared" si="0"/>
        <v>67.440987124463518</v>
      </c>
      <c r="I54" s="53"/>
      <c r="J54" s="72"/>
    </row>
    <row r="55" spans="1:10" ht="60" customHeight="1" x14ac:dyDescent="0.25">
      <c r="A55" s="41" t="s">
        <v>105</v>
      </c>
      <c r="B55" s="41" t="s">
        <v>28</v>
      </c>
      <c r="C55" s="41" t="s">
        <v>7</v>
      </c>
      <c r="D55" s="41" t="s">
        <v>46</v>
      </c>
      <c r="E55" s="47" t="s">
        <v>244</v>
      </c>
      <c r="F55" s="50">
        <v>11.5</v>
      </c>
      <c r="G55" s="73">
        <v>5.3</v>
      </c>
      <c r="H55" s="52">
        <f t="shared" si="0"/>
        <v>46.086956521739133</v>
      </c>
      <c r="I55" s="74"/>
      <c r="J55" s="74"/>
    </row>
    <row r="56" spans="1:10" ht="38.25" x14ac:dyDescent="0.25">
      <c r="A56" s="41" t="s">
        <v>106</v>
      </c>
      <c r="B56" s="41" t="s">
        <v>28</v>
      </c>
      <c r="C56" s="41" t="s">
        <v>7</v>
      </c>
      <c r="D56" s="41" t="s">
        <v>46</v>
      </c>
      <c r="E56" s="49" t="s">
        <v>245</v>
      </c>
      <c r="F56" s="50">
        <v>1470.8</v>
      </c>
      <c r="G56" s="73">
        <v>1069.2</v>
      </c>
      <c r="H56" s="52">
        <f t="shared" si="0"/>
        <v>72.695131901006263</v>
      </c>
      <c r="I56" s="74"/>
      <c r="J56" s="74"/>
    </row>
    <row r="57" spans="1:10" ht="67.5" customHeight="1" x14ac:dyDescent="0.25">
      <c r="A57" s="41" t="s">
        <v>179</v>
      </c>
      <c r="B57" s="41" t="s">
        <v>28</v>
      </c>
      <c r="C57" s="41" t="s">
        <v>7</v>
      </c>
      <c r="D57" s="41" t="s">
        <v>46</v>
      </c>
      <c r="E57" s="49" t="s">
        <v>180</v>
      </c>
      <c r="F57" s="50">
        <v>4156.3</v>
      </c>
      <c r="G57" s="75">
        <v>2820</v>
      </c>
      <c r="H57" s="52">
        <f t="shared" si="0"/>
        <v>67.848807833890717</v>
      </c>
      <c r="I57" s="74"/>
      <c r="J57" s="74"/>
    </row>
    <row r="58" spans="1:10" ht="51" customHeight="1" x14ac:dyDescent="0.25">
      <c r="A58" s="44" t="s">
        <v>107</v>
      </c>
      <c r="B58" s="44" t="s">
        <v>28</v>
      </c>
      <c r="C58" s="44" t="s">
        <v>7</v>
      </c>
      <c r="D58" s="44" t="s">
        <v>46</v>
      </c>
      <c r="E58" s="67" t="s">
        <v>246</v>
      </c>
      <c r="F58" s="50">
        <v>22307.9</v>
      </c>
      <c r="G58" s="75">
        <v>26006.3</v>
      </c>
      <c r="H58" s="52">
        <f t="shared" si="0"/>
        <v>116.57888012766777</v>
      </c>
      <c r="I58" s="74"/>
      <c r="J58" s="74"/>
    </row>
    <row r="59" spans="1:10" ht="44.25" customHeight="1" x14ac:dyDescent="0.25">
      <c r="A59" s="44" t="s">
        <v>108</v>
      </c>
      <c r="B59" s="44" t="s">
        <v>28</v>
      </c>
      <c r="C59" s="44" t="s">
        <v>7</v>
      </c>
      <c r="D59" s="44" t="s">
        <v>46</v>
      </c>
      <c r="E59" s="49" t="s">
        <v>247</v>
      </c>
      <c r="F59" s="50">
        <v>39900</v>
      </c>
      <c r="G59" s="75">
        <v>11970</v>
      </c>
      <c r="H59" s="52">
        <f t="shared" si="0"/>
        <v>30</v>
      </c>
      <c r="I59" s="74"/>
      <c r="J59" s="14" t="s">
        <v>241</v>
      </c>
    </row>
    <row r="60" spans="1:10" ht="30" customHeight="1" x14ac:dyDescent="0.25">
      <c r="A60" s="41" t="s">
        <v>109</v>
      </c>
      <c r="B60" s="41" t="s">
        <v>28</v>
      </c>
      <c r="C60" s="41" t="s">
        <v>7</v>
      </c>
      <c r="D60" s="41" t="s">
        <v>46</v>
      </c>
      <c r="E60" s="49" t="s">
        <v>248</v>
      </c>
      <c r="F60" s="50">
        <v>56836.2</v>
      </c>
      <c r="G60" s="75">
        <v>52269.8</v>
      </c>
      <c r="H60" s="52">
        <f t="shared" si="0"/>
        <v>91.965683842339928</v>
      </c>
      <c r="I60" s="74"/>
      <c r="J60" s="74"/>
    </row>
    <row r="61" spans="1:10" ht="28.5" customHeight="1" x14ac:dyDescent="0.25">
      <c r="A61" s="44" t="s">
        <v>178</v>
      </c>
      <c r="B61" s="44" t="s">
        <v>28</v>
      </c>
      <c r="C61" s="44" t="s">
        <v>7</v>
      </c>
      <c r="D61" s="48" t="s">
        <v>46</v>
      </c>
      <c r="E61" s="76" t="s">
        <v>177</v>
      </c>
      <c r="F61" s="74">
        <v>152.69999999999999</v>
      </c>
      <c r="G61" s="75">
        <v>232.7</v>
      </c>
      <c r="H61" s="52">
        <f t="shared" si="0"/>
        <v>152.3903077930583</v>
      </c>
      <c r="I61" s="74"/>
      <c r="J61" s="74"/>
    </row>
  </sheetData>
  <mergeCells count="2">
    <mergeCell ref="A1:J1"/>
    <mergeCell ref="A3:D3"/>
  </mergeCells>
  <pageMargins left="0.39374999999999999" right="0.39374999999999999" top="0.59027779999999996" bottom="0.59027779999999996" header="0.39374999999999999" footer="0.39374999999999999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tabSelected="1" topLeftCell="A13" workbookViewId="0">
      <selection activeCell="F32" sqref="F32"/>
    </sheetView>
  </sheetViews>
  <sheetFormatPr defaultRowHeight="15" outlineLevelRow="1" x14ac:dyDescent="0.25"/>
  <cols>
    <col min="1" max="1" width="49" style="17" customWidth="1"/>
    <col min="2" max="2" width="7.7109375" style="17" customWidth="1"/>
    <col min="3" max="3" width="14.7109375" style="17" customWidth="1"/>
    <col min="4" max="5" width="14" style="17" customWidth="1"/>
    <col min="6" max="6" width="35.140625" style="31" customWidth="1"/>
    <col min="7" max="7" width="9.140625" style="17" customWidth="1"/>
    <col min="8" max="16384" width="9.140625" style="17"/>
  </cols>
  <sheetData>
    <row r="1" spans="1:7" ht="44.25" customHeight="1" x14ac:dyDescent="0.25">
      <c r="A1" s="83" t="s">
        <v>111</v>
      </c>
      <c r="B1" s="83"/>
      <c r="C1" s="83"/>
      <c r="D1" s="83"/>
      <c r="E1" s="83"/>
      <c r="F1" s="83"/>
    </row>
    <row r="2" spans="1:7" ht="15.75" x14ac:dyDescent="0.25">
      <c r="A2" s="84" t="s">
        <v>203</v>
      </c>
      <c r="B2" s="84"/>
      <c r="C2" s="84"/>
      <c r="D2" s="84"/>
      <c r="E2" s="84"/>
      <c r="F2" s="84"/>
    </row>
    <row r="3" spans="1:7" s="32" customFormat="1" ht="12.75" x14ac:dyDescent="0.2">
      <c r="A3" s="85" t="s">
        <v>112</v>
      </c>
      <c r="B3" s="85"/>
      <c r="C3" s="85"/>
      <c r="D3" s="85"/>
      <c r="E3" s="85"/>
      <c r="F3" s="85"/>
    </row>
    <row r="4" spans="1:7" ht="38.25" customHeight="1" x14ac:dyDescent="0.25">
      <c r="A4" s="79" t="s">
        <v>113</v>
      </c>
      <c r="B4" s="79" t="s">
        <v>114</v>
      </c>
      <c r="C4" s="79" t="s">
        <v>115</v>
      </c>
      <c r="D4" s="79" t="s">
        <v>116</v>
      </c>
      <c r="E4" s="86" t="s">
        <v>3</v>
      </c>
      <c r="F4" s="79" t="s">
        <v>181</v>
      </c>
      <c r="G4" s="18"/>
    </row>
    <row r="5" spans="1:7" x14ac:dyDescent="0.25">
      <c r="A5" s="79"/>
      <c r="B5" s="79"/>
      <c r="C5" s="79"/>
      <c r="D5" s="79"/>
      <c r="E5" s="87"/>
      <c r="F5" s="79"/>
      <c r="G5" s="18"/>
    </row>
    <row r="6" spans="1:7" x14ac:dyDescent="0.25">
      <c r="A6" s="20" t="s">
        <v>182</v>
      </c>
      <c r="B6" s="21" t="s">
        <v>183</v>
      </c>
      <c r="C6" s="22">
        <v>251615404.62</v>
      </c>
      <c r="D6" s="22">
        <v>102355952.01000001</v>
      </c>
      <c r="E6" s="23">
        <f>D6/C6*100</f>
        <v>40.679525232003257</v>
      </c>
      <c r="F6" s="24">
        <v>0</v>
      </c>
      <c r="G6" s="18"/>
    </row>
    <row r="7" spans="1:7" ht="38.25" outlineLevel="1" x14ac:dyDescent="0.25">
      <c r="A7" s="20" t="s">
        <v>117</v>
      </c>
      <c r="B7" s="21" t="s">
        <v>64</v>
      </c>
      <c r="C7" s="22">
        <v>2381954.39</v>
      </c>
      <c r="D7" s="22">
        <v>2084601.62</v>
      </c>
      <c r="E7" s="23">
        <f t="shared" ref="E7:E48" si="0">D7/C7*100</f>
        <v>87.516437289968422</v>
      </c>
      <c r="F7" s="24">
        <v>0</v>
      </c>
      <c r="G7" s="18"/>
    </row>
    <row r="8" spans="1:7" ht="51" outlineLevel="1" x14ac:dyDescent="0.25">
      <c r="A8" s="20" t="s">
        <v>118</v>
      </c>
      <c r="B8" s="21" t="s">
        <v>65</v>
      </c>
      <c r="C8" s="22">
        <v>1264749.8899999999</v>
      </c>
      <c r="D8" s="22">
        <v>1072595.3999999999</v>
      </c>
      <c r="E8" s="23">
        <f t="shared" si="0"/>
        <v>84.806917832584276</v>
      </c>
      <c r="F8" s="24">
        <v>0</v>
      </c>
      <c r="G8" s="18"/>
    </row>
    <row r="9" spans="1:7" ht="51" outlineLevel="1" x14ac:dyDescent="0.25">
      <c r="A9" s="20" t="s">
        <v>119</v>
      </c>
      <c r="B9" s="21" t="s">
        <v>120</v>
      </c>
      <c r="C9" s="22">
        <v>49467345.369999997</v>
      </c>
      <c r="D9" s="22">
        <v>37250881.560000002</v>
      </c>
      <c r="E9" s="23">
        <f t="shared" si="0"/>
        <v>75.30398342861389</v>
      </c>
      <c r="F9" s="24">
        <v>0</v>
      </c>
      <c r="G9" s="18"/>
    </row>
    <row r="10" spans="1:7" ht="25.5" outlineLevel="1" x14ac:dyDescent="0.25">
      <c r="A10" s="20" t="s">
        <v>121</v>
      </c>
      <c r="B10" s="21" t="s">
        <v>67</v>
      </c>
      <c r="C10" s="22">
        <v>19946</v>
      </c>
      <c r="D10" s="22">
        <v>5270</v>
      </c>
      <c r="E10" s="23">
        <f t="shared" si="0"/>
        <v>26.421337611551188</v>
      </c>
      <c r="F10" s="24" t="s">
        <v>204</v>
      </c>
      <c r="G10" s="18"/>
    </row>
    <row r="11" spans="1:7" ht="38.25" outlineLevel="1" x14ac:dyDescent="0.25">
      <c r="A11" s="20" t="s">
        <v>122</v>
      </c>
      <c r="B11" s="21" t="s">
        <v>69</v>
      </c>
      <c r="C11" s="22">
        <v>9347222.1899999995</v>
      </c>
      <c r="D11" s="22">
        <v>8040846.1699999999</v>
      </c>
      <c r="E11" s="23">
        <f t="shared" si="0"/>
        <v>86.023911773514826</v>
      </c>
      <c r="F11" s="24">
        <v>0</v>
      </c>
      <c r="G11" s="18"/>
    </row>
    <row r="12" spans="1:7" outlineLevel="1" x14ac:dyDescent="0.25">
      <c r="A12" s="20" t="s">
        <v>123</v>
      </c>
      <c r="B12" s="21" t="s">
        <v>124</v>
      </c>
      <c r="C12" s="22">
        <v>500000</v>
      </c>
      <c r="D12" s="22">
        <v>0</v>
      </c>
      <c r="E12" s="23">
        <f t="shared" si="0"/>
        <v>0</v>
      </c>
      <c r="F12" s="24" t="s">
        <v>205</v>
      </c>
      <c r="G12" s="18"/>
    </row>
    <row r="13" spans="1:7" ht="25.5" outlineLevel="1" x14ac:dyDescent="0.25">
      <c r="A13" s="20" t="s">
        <v>125</v>
      </c>
      <c r="B13" s="21" t="s">
        <v>126</v>
      </c>
      <c r="C13" s="22">
        <v>188634186.78</v>
      </c>
      <c r="D13" s="22">
        <v>53901757.259999998</v>
      </c>
      <c r="E13" s="23">
        <f t="shared" si="0"/>
        <v>28.574755286996016</v>
      </c>
      <c r="F13" s="24" t="s">
        <v>206</v>
      </c>
      <c r="G13" s="18"/>
    </row>
    <row r="14" spans="1:7" x14ac:dyDescent="0.25">
      <c r="A14" s="20" t="s">
        <v>184</v>
      </c>
      <c r="B14" s="21" t="s">
        <v>185</v>
      </c>
      <c r="C14" s="22">
        <v>1953234.69</v>
      </c>
      <c r="D14" s="22">
        <v>1282872.51</v>
      </c>
      <c r="E14" s="23">
        <f t="shared" si="0"/>
        <v>65.67938387373205</v>
      </c>
      <c r="F14" s="24">
        <v>0</v>
      </c>
      <c r="G14" s="18"/>
    </row>
    <row r="15" spans="1:7" ht="25.5" outlineLevel="1" x14ac:dyDescent="0.25">
      <c r="A15" s="20" t="s">
        <v>127</v>
      </c>
      <c r="B15" s="21" t="s">
        <v>80</v>
      </c>
      <c r="C15" s="22">
        <v>1953234.69</v>
      </c>
      <c r="D15" s="22">
        <v>1282872.51</v>
      </c>
      <c r="E15" s="23">
        <f t="shared" si="0"/>
        <v>65.67938387373205</v>
      </c>
      <c r="F15" s="24" t="s">
        <v>204</v>
      </c>
      <c r="G15" s="18"/>
    </row>
    <row r="16" spans="1:7" ht="25.5" x14ac:dyDescent="0.25">
      <c r="A16" s="20" t="s">
        <v>186</v>
      </c>
      <c r="B16" s="21" t="s">
        <v>187</v>
      </c>
      <c r="C16" s="22">
        <v>23846500.359999999</v>
      </c>
      <c r="D16" s="22">
        <v>15164722.18</v>
      </c>
      <c r="E16" s="23">
        <f t="shared" si="0"/>
        <v>63.593072153418497</v>
      </c>
      <c r="F16" s="24">
        <v>0</v>
      </c>
      <c r="G16" s="18"/>
    </row>
    <row r="17" spans="1:7" ht="25.5" outlineLevel="1" x14ac:dyDescent="0.25">
      <c r="A17" s="20" t="s">
        <v>128</v>
      </c>
      <c r="B17" s="21" t="s">
        <v>129</v>
      </c>
      <c r="C17" s="22">
        <v>283557</v>
      </c>
      <c r="D17" s="22">
        <v>133500</v>
      </c>
      <c r="E17" s="23">
        <f t="shared" si="0"/>
        <v>47.080481173097475</v>
      </c>
      <c r="F17" s="24" t="s">
        <v>207</v>
      </c>
      <c r="G17" s="18"/>
    </row>
    <row r="18" spans="1:7" ht="43.5" customHeight="1" outlineLevel="1" x14ac:dyDescent="0.25">
      <c r="A18" s="20" t="s">
        <v>130</v>
      </c>
      <c r="B18" s="21" t="s">
        <v>131</v>
      </c>
      <c r="C18" s="22">
        <v>23308943.359999999</v>
      </c>
      <c r="D18" s="22">
        <v>14850591.26</v>
      </c>
      <c r="E18" s="23">
        <f t="shared" si="0"/>
        <v>63.711988272642152</v>
      </c>
      <c r="F18" s="24" t="s">
        <v>208</v>
      </c>
      <c r="G18" s="18"/>
    </row>
    <row r="19" spans="1:7" ht="25.5" outlineLevel="1" x14ac:dyDescent="0.25">
      <c r="A19" s="20" t="s">
        <v>132</v>
      </c>
      <c r="B19" s="21" t="s">
        <v>133</v>
      </c>
      <c r="C19" s="22">
        <v>254000</v>
      </c>
      <c r="D19" s="22">
        <v>180630.92</v>
      </c>
      <c r="E19" s="23">
        <f t="shared" si="0"/>
        <v>71.11453543307087</v>
      </c>
      <c r="F19" s="33" t="s">
        <v>210</v>
      </c>
      <c r="G19" s="18"/>
    </row>
    <row r="20" spans="1:7" x14ac:dyDescent="0.25">
      <c r="A20" s="20" t="s">
        <v>188</v>
      </c>
      <c r="B20" s="21" t="s">
        <v>189</v>
      </c>
      <c r="C20" s="22">
        <v>197064828.74000001</v>
      </c>
      <c r="D20" s="22">
        <v>86104828.510000005</v>
      </c>
      <c r="E20" s="23">
        <f t="shared" si="0"/>
        <v>43.693656072745227</v>
      </c>
      <c r="F20" s="24">
        <v>0</v>
      </c>
      <c r="G20" s="18"/>
    </row>
    <row r="21" spans="1:7" ht="51" outlineLevel="1" x14ac:dyDescent="0.25">
      <c r="A21" s="20" t="s">
        <v>134</v>
      </c>
      <c r="B21" s="21" t="s">
        <v>135</v>
      </c>
      <c r="C21" s="22">
        <v>313623.25</v>
      </c>
      <c r="D21" s="22">
        <v>139000</v>
      </c>
      <c r="E21" s="23">
        <f t="shared" si="0"/>
        <v>44.320693698569862</v>
      </c>
      <c r="F21" s="33" t="s">
        <v>209</v>
      </c>
      <c r="G21" s="18"/>
    </row>
    <row r="22" spans="1:7" ht="38.25" outlineLevel="1" x14ac:dyDescent="0.25">
      <c r="A22" s="20" t="s">
        <v>136</v>
      </c>
      <c r="B22" s="21" t="s">
        <v>137</v>
      </c>
      <c r="C22" s="22">
        <v>12611134.23</v>
      </c>
      <c r="D22" s="22">
        <v>0</v>
      </c>
      <c r="E22" s="23">
        <f t="shared" si="0"/>
        <v>0</v>
      </c>
      <c r="F22" s="33" t="s">
        <v>211</v>
      </c>
      <c r="G22" s="18"/>
    </row>
    <row r="23" spans="1:7" ht="51" outlineLevel="1" x14ac:dyDescent="0.25">
      <c r="A23" s="20" t="s">
        <v>138</v>
      </c>
      <c r="B23" s="21" t="s">
        <v>139</v>
      </c>
      <c r="C23" s="22">
        <v>182482503.25999999</v>
      </c>
      <c r="D23" s="22">
        <v>85766476.510000005</v>
      </c>
      <c r="E23" s="23">
        <f t="shared" si="0"/>
        <v>46.999835588511431</v>
      </c>
      <c r="F23" s="33" t="s">
        <v>212</v>
      </c>
      <c r="G23" s="18"/>
    </row>
    <row r="24" spans="1:7" ht="25.5" outlineLevel="1" x14ac:dyDescent="0.25">
      <c r="A24" s="20" t="s">
        <v>140</v>
      </c>
      <c r="B24" s="21" t="s">
        <v>141</v>
      </c>
      <c r="C24" s="22">
        <v>1657568</v>
      </c>
      <c r="D24" s="22">
        <v>199352</v>
      </c>
      <c r="E24" s="23">
        <f t="shared" si="0"/>
        <v>12.026776578698431</v>
      </c>
      <c r="F24" s="33" t="s">
        <v>252</v>
      </c>
      <c r="G24" s="18"/>
    </row>
    <row r="25" spans="1:7" x14ac:dyDescent="0.25">
      <c r="A25" s="20" t="s">
        <v>190</v>
      </c>
      <c r="B25" s="21" t="s">
        <v>191</v>
      </c>
      <c r="C25" s="22">
        <v>64564130.780000001</v>
      </c>
      <c r="D25" s="22">
        <v>26736396.809999999</v>
      </c>
      <c r="E25" s="23">
        <f t="shared" si="0"/>
        <v>41.410604443980404</v>
      </c>
      <c r="F25" s="24">
        <v>0</v>
      </c>
      <c r="G25" s="18"/>
    </row>
    <row r="26" spans="1:7" ht="38.25" outlineLevel="1" x14ac:dyDescent="0.25">
      <c r="A26" s="20" t="s">
        <v>142</v>
      </c>
      <c r="B26" s="21" t="s">
        <v>143</v>
      </c>
      <c r="C26" s="22">
        <v>1405000</v>
      </c>
      <c r="D26" s="22">
        <v>437562.91</v>
      </c>
      <c r="E26" s="23">
        <f t="shared" si="0"/>
        <v>31.14326761565836</v>
      </c>
      <c r="F26" s="33" t="s">
        <v>253</v>
      </c>
      <c r="G26" s="18"/>
    </row>
    <row r="27" spans="1:7" outlineLevel="1" x14ac:dyDescent="0.25">
      <c r="A27" s="20" t="s">
        <v>144</v>
      </c>
      <c r="B27" s="21" t="s">
        <v>145</v>
      </c>
      <c r="C27" s="22">
        <v>23002273.48</v>
      </c>
      <c r="D27" s="22">
        <v>8447306.2699999996</v>
      </c>
      <c r="E27" s="23">
        <f t="shared" si="0"/>
        <v>36.723788530489202</v>
      </c>
      <c r="F27" s="33" t="s">
        <v>192</v>
      </c>
      <c r="G27" s="18"/>
    </row>
    <row r="28" spans="1:7" ht="25.5" outlineLevel="1" x14ac:dyDescent="0.25">
      <c r="A28" s="20" t="s">
        <v>146</v>
      </c>
      <c r="B28" s="21" t="s">
        <v>147</v>
      </c>
      <c r="C28" s="22">
        <v>37141200.960000001</v>
      </c>
      <c r="D28" s="22">
        <v>14923316.17</v>
      </c>
      <c r="E28" s="23">
        <f t="shared" si="0"/>
        <v>40.179950524680066</v>
      </c>
      <c r="F28" s="33" t="s">
        <v>254</v>
      </c>
      <c r="G28" s="18"/>
    </row>
    <row r="29" spans="1:7" ht="25.5" outlineLevel="1" x14ac:dyDescent="0.25">
      <c r="A29" s="20" t="s">
        <v>148</v>
      </c>
      <c r="B29" s="21" t="s">
        <v>149</v>
      </c>
      <c r="C29" s="22">
        <v>3015656.34</v>
      </c>
      <c r="D29" s="22">
        <v>2928211.46</v>
      </c>
      <c r="E29" s="23">
        <f t="shared" si="0"/>
        <v>97.100303544534526</v>
      </c>
      <c r="F29" s="24">
        <v>0</v>
      </c>
      <c r="G29" s="18"/>
    </row>
    <row r="30" spans="1:7" x14ac:dyDescent="0.25">
      <c r="A30" s="20" t="s">
        <v>193</v>
      </c>
      <c r="B30" s="21" t="s">
        <v>194</v>
      </c>
      <c r="C30" s="22">
        <v>6486250.2000000002</v>
      </c>
      <c r="D30" s="22">
        <v>0</v>
      </c>
      <c r="E30" s="23">
        <f t="shared" si="0"/>
        <v>0</v>
      </c>
      <c r="F30" s="24">
        <v>0</v>
      </c>
      <c r="G30" s="18"/>
    </row>
    <row r="31" spans="1:7" ht="25.5" outlineLevel="1" x14ac:dyDescent="0.25">
      <c r="A31" s="20" t="s">
        <v>150</v>
      </c>
      <c r="B31" s="21" t="s">
        <v>151</v>
      </c>
      <c r="C31" s="22">
        <v>6486250.2000000002</v>
      </c>
      <c r="D31" s="22">
        <v>0</v>
      </c>
      <c r="E31" s="23">
        <f t="shared" si="0"/>
        <v>0</v>
      </c>
      <c r="F31" s="33" t="s">
        <v>255</v>
      </c>
      <c r="G31" s="18"/>
    </row>
    <row r="32" spans="1:7" x14ac:dyDescent="0.25">
      <c r="A32" s="20" t="s">
        <v>195</v>
      </c>
      <c r="B32" s="21" t="s">
        <v>196</v>
      </c>
      <c r="C32" s="22">
        <v>819678904.36000001</v>
      </c>
      <c r="D32" s="22">
        <v>591471302.75999999</v>
      </c>
      <c r="E32" s="23">
        <f t="shared" si="0"/>
        <v>72.158902664674159</v>
      </c>
      <c r="F32" s="24">
        <v>0</v>
      </c>
      <c r="G32" s="18"/>
    </row>
    <row r="33" spans="1:7" outlineLevel="1" x14ac:dyDescent="0.25">
      <c r="A33" s="20" t="s">
        <v>152</v>
      </c>
      <c r="B33" s="21" t="s">
        <v>153</v>
      </c>
      <c r="C33" s="22">
        <v>179017221.84</v>
      </c>
      <c r="D33" s="22">
        <v>134953760.36000001</v>
      </c>
      <c r="E33" s="23">
        <f t="shared" si="0"/>
        <v>75.385909228676041</v>
      </c>
      <c r="F33" s="24">
        <v>0</v>
      </c>
      <c r="G33" s="18"/>
    </row>
    <row r="34" spans="1:7" outlineLevel="1" x14ac:dyDescent="0.25">
      <c r="A34" s="20" t="s">
        <v>154</v>
      </c>
      <c r="B34" s="21" t="s">
        <v>155</v>
      </c>
      <c r="C34" s="22">
        <v>554466058.91999996</v>
      </c>
      <c r="D34" s="22">
        <v>423931890.07999998</v>
      </c>
      <c r="E34" s="23">
        <f t="shared" si="0"/>
        <v>76.45768090940372</v>
      </c>
      <c r="F34" s="24">
        <v>0</v>
      </c>
      <c r="G34" s="18"/>
    </row>
    <row r="35" spans="1:7" outlineLevel="1" x14ac:dyDescent="0.25">
      <c r="A35" s="20" t="s">
        <v>156</v>
      </c>
      <c r="B35" s="21" t="s">
        <v>157</v>
      </c>
      <c r="C35" s="22">
        <v>31630460.219999999</v>
      </c>
      <c r="D35" s="22">
        <v>24182117.859999999</v>
      </c>
      <c r="E35" s="23">
        <f t="shared" si="0"/>
        <v>76.451994981437551</v>
      </c>
      <c r="F35" s="24">
        <v>0</v>
      </c>
      <c r="G35" s="18"/>
    </row>
    <row r="36" spans="1:7" outlineLevel="1" x14ac:dyDescent="0.25">
      <c r="A36" s="20" t="s">
        <v>158</v>
      </c>
      <c r="B36" s="21" t="s">
        <v>159</v>
      </c>
      <c r="C36" s="22">
        <v>531937.85</v>
      </c>
      <c r="D36" s="22">
        <v>403822.51</v>
      </c>
      <c r="E36" s="23">
        <f t="shared" si="0"/>
        <v>75.915355525086255</v>
      </c>
      <c r="F36" s="24">
        <v>0</v>
      </c>
      <c r="G36" s="18"/>
    </row>
    <row r="37" spans="1:7" outlineLevel="1" x14ac:dyDescent="0.25">
      <c r="A37" s="20" t="s">
        <v>160</v>
      </c>
      <c r="B37" s="21" t="s">
        <v>161</v>
      </c>
      <c r="C37" s="22">
        <v>54033225.530000001</v>
      </c>
      <c r="D37" s="22">
        <v>7999711.9500000002</v>
      </c>
      <c r="E37" s="23">
        <f t="shared" si="0"/>
        <v>14.805171950281682</v>
      </c>
      <c r="F37" s="34" t="s">
        <v>214</v>
      </c>
      <c r="G37" s="18"/>
    </row>
    <row r="38" spans="1:7" x14ac:dyDescent="0.25">
      <c r="A38" s="20" t="s">
        <v>197</v>
      </c>
      <c r="B38" s="21" t="s">
        <v>198</v>
      </c>
      <c r="C38" s="22">
        <v>118569009.28</v>
      </c>
      <c r="D38" s="22">
        <v>87646573.829999998</v>
      </c>
      <c r="E38" s="23">
        <f t="shared" si="0"/>
        <v>73.92030545099955</v>
      </c>
      <c r="F38" s="24">
        <v>0</v>
      </c>
      <c r="G38" s="18"/>
    </row>
    <row r="39" spans="1:7" outlineLevel="1" x14ac:dyDescent="0.25">
      <c r="A39" s="20" t="s">
        <v>162</v>
      </c>
      <c r="B39" s="21" t="s">
        <v>163</v>
      </c>
      <c r="C39" s="22">
        <v>114273091.95</v>
      </c>
      <c r="D39" s="22">
        <v>83910927.170000002</v>
      </c>
      <c r="E39" s="23">
        <f t="shared" si="0"/>
        <v>73.430171301145052</v>
      </c>
      <c r="F39" s="24">
        <v>0</v>
      </c>
      <c r="G39" s="18"/>
    </row>
    <row r="40" spans="1:7" ht="25.5" outlineLevel="1" x14ac:dyDescent="0.25">
      <c r="A40" s="20" t="s">
        <v>164</v>
      </c>
      <c r="B40" s="21" t="s">
        <v>165</v>
      </c>
      <c r="C40" s="22">
        <v>4295917.33</v>
      </c>
      <c r="D40" s="22">
        <v>3735646.66</v>
      </c>
      <c r="E40" s="23">
        <f t="shared" si="0"/>
        <v>86.958066765218689</v>
      </c>
      <c r="F40" s="24">
        <v>0</v>
      </c>
      <c r="G40" s="18"/>
    </row>
    <row r="41" spans="1:7" x14ac:dyDescent="0.25">
      <c r="A41" s="20" t="s">
        <v>199</v>
      </c>
      <c r="B41" s="21" t="s">
        <v>200</v>
      </c>
      <c r="C41" s="22">
        <v>14740506.23</v>
      </c>
      <c r="D41" s="22">
        <v>10094085.59</v>
      </c>
      <c r="E41" s="23">
        <f t="shared" si="0"/>
        <v>68.478554484488683</v>
      </c>
      <c r="F41" s="24">
        <v>0</v>
      </c>
      <c r="G41" s="18"/>
    </row>
    <row r="42" spans="1:7" outlineLevel="1" x14ac:dyDescent="0.25">
      <c r="A42" s="20" t="s">
        <v>166</v>
      </c>
      <c r="B42" s="21" t="s">
        <v>167</v>
      </c>
      <c r="C42" s="22">
        <v>2198681.4</v>
      </c>
      <c r="D42" s="22">
        <v>1718850.16</v>
      </c>
      <c r="E42" s="23">
        <f t="shared" si="0"/>
        <v>78.176408823943305</v>
      </c>
      <c r="F42" s="24">
        <v>0</v>
      </c>
      <c r="G42" s="18"/>
    </row>
    <row r="43" spans="1:7" outlineLevel="1" x14ac:dyDescent="0.25">
      <c r="A43" s="20" t="s">
        <v>168</v>
      </c>
      <c r="B43" s="21" t="s">
        <v>169</v>
      </c>
      <c r="C43" s="22">
        <v>1650156</v>
      </c>
      <c r="D43" s="22">
        <v>1337190.5</v>
      </c>
      <c r="E43" s="23">
        <f t="shared" si="0"/>
        <v>81.034187070798154</v>
      </c>
      <c r="F43" s="24">
        <v>0</v>
      </c>
      <c r="G43" s="18"/>
    </row>
    <row r="44" spans="1:7" outlineLevel="1" x14ac:dyDescent="0.25">
      <c r="A44" s="20" t="s">
        <v>170</v>
      </c>
      <c r="B44" s="21" t="s">
        <v>171</v>
      </c>
      <c r="C44" s="22">
        <v>10891668.83</v>
      </c>
      <c r="D44" s="22">
        <v>7038044.9299999997</v>
      </c>
      <c r="E44" s="23">
        <f t="shared" si="0"/>
        <v>64.618609322883714</v>
      </c>
      <c r="F44" s="34" t="s">
        <v>214</v>
      </c>
      <c r="G44" s="18"/>
    </row>
    <row r="45" spans="1:7" x14ac:dyDescent="0.25">
      <c r="A45" s="20" t="s">
        <v>201</v>
      </c>
      <c r="B45" s="21" t="s">
        <v>202</v>
      </c>
      <c r="C45" s="22">
        <v>12161357.890000001</v>
      </c>
      <c r="D45" s="22">
        <v>11148219.59</v>
      </c>
      <c r="E45" s="23">
        <f t="shared" si="0"/>
        <v>91.669200847768153</v>
      </c>
      <c r="F45" s="24">
        <v>0</v>
      </c>
      <c r="G45" s="18"/>
    </row>
    <row r="46" spans="1:7" outlineLevel="1" x14ac:dyDescent="0.25">
      <c r="A46" s="20" t="s">
        <v>172</v>
      </c>
      <c r="B46" s="21" t="s">
        <v>173</v>
      </c>
      <c r="C46" s="22">
        <v>12129357.890000001</v>
      </c>
      <c r="D46" s="22">
        <v>11116219.59</v>
      </c>
      <c r="E46" s="23">
        <f t="shared" si="0"/>
        <v>91.647222308154682</v>
      </c>
      <c r="F46" s="24">
        <v>0</v>
      </c>
      <c r="G46" s="18"/>
    </row>
    <row r="47" spans="1:7" ht="25.5" outlineLevel="1" x14ac:dyDescent="0.25">
      <c r="A47" s="20" t="s">
        <v>174</v>
      </c>
      <c r="B47" s="21" t="s">
        <v>175</v>
      </c>
      <c r="C47" s="22">
        <v>32000</v>
      </c>
      <c r="D47" s="22">
        <v>32000</v>
      </c>
      <c r="E47" s="23">
        <f t="shared" si="0"/>
        <v>100</v>
      </c>
      <c r="F47" s="24" t="s">
        <v>213</v>
      </c>
      <c r="G47" s="18"/>
    </row>
    <row r="48" spans="1:7" s="29" customFormat="1" ht="12.75" customHeight="1" x14ac:dyDescent="0.25">
      <c r="A48" s="80" t="s">
        <v>176</v>
      </c>
      <c r="B48" s="81"/>
      <c r="C48" s="25">
        <v>1510721027.1500001</v>
      </c>
      <c r="D48" s="25">
        <v>932004953.78999996</v>
      </c>
      <c r="E48" s="26">
        <f t="shared" si="0"/>
        <v>61.692724006644859</v>
      </c>
      <c r="F48" s="27">
        <v>0</v>
      </c>
      <c r="G48" s="28"/>
    </row>
    <row r="49" spans="1:7" ht="12.75" customHeight="1" x14ac:dyDescent="0.25">
      <c r="A49" s="18"/>
      <c r="B49" s="18"/>
      <c r="C49" s="18"/>
      <c r="D49" s="18"/>
      <c r="E49" s="18"/>
      <c r="F49" s="19"/>
      <c r="G49" s="18"/>
    </row>
    <row r="50" spans="1:7" ht="15.2" customHeight="1" x14ac:dyDescent="0.25">
      <c r="A50" s="82"/>
      <c r="B50" s="82"/>
      <c r="C50" s="82"/>
      <c r="D50" s="30"/>
      <c r="E50" s="30"/>
      <c r="F50" s="30"/>
      <c r="G50" s="18"/>
    </row>
  </sheetData>
  <mergeCells count="11">
    <mergeCell ref="F4:F5"/>
    <mergeCell ref="A48:B48"/>
    <mergeCell ref="A50:C50"/>
    <mergeCell ref="A1:F1"/>
    <mergeCell ref="A2:F2"/>
    <mergeCell ref="A3:F3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6.2023&lt;/string&gt;&#10;  &lt;/DateInfo&gt;&#10;  &lt;Code&gt;SQUERY_INFO_ISP_INC&lt;/Code&gt;&#10;  &lt;ObjectCode&gt;SQUERY_INFO_ISP_INC&lt;/ObjectCode&gt;&#10;  &lt;DocName&gt;Вариант (новый от 04.04.2023 10_35_38)(Аналитический отчет по исполнению доходов с произвольной группировкой)&lt;/DocName&gt;&#10;  &lt;VariantName&gt;Вариант (новый от 04.04.2023 10:35:38)&lt;/VariantName&gt;&#10;  &lt;VariantLink&gt;287107341&lt;/VariantLink&gt;&#10;  &lt;ReportCode&gt;BC9B6325423640709A7B3810FA1C24&lt;/ReportCode&gt;&#10;  &lt;SvodReportLink xsi:nil=&quot;true&quot; /&gt;&#10;  &lt;ReportLink&gt;2249830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139BE6-634C-4E70-9B5F-6A58059698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zeon_msoff_2022_541_2@outlook.com</cp:lastModifiedBy>
  <cp:lastPrinted>2023-08-04T04:17:56Z</cp:lastPrinted>
  <dcterms:created xsi:type="dcterms:W3CDTF">2023-07-27T05:53:30Z</dcterms:created>
  <dcterms:modified xsi:type="dcterms:W3CDTF">2024-10-22T11:24:46Z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04.04.2023 10_35_38)(Аналитический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04.04.2023 10_35_38).xlsx</vt:lpwstr>
  </property>
  <property fmtid="{D5CDD505-2E9C-101B-9397-08002B2CF9AE}" pid="4" name="Версия клиента">
    <vt:lpwstr>23.1.23.5180 (.NET 4.7.2)</vt:lpwstr>
  </property>
  <property fmtid="{D5CDD505-2E9C-101B-9397-08002B2CF9AE}" pid="5" name="Версия базы">
    <vt:lpwstr>23.1.1401.1085287486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ufk2023</vt:lpwstr>
  </property>
  <property fmtid="{D5CDD505-2E9C-101B-9397-08002B2CF9AE}" pid="9" name="Пользователь">
    <vt:lpwstr>лущикова_17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